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1"/>
  </bookViews>
  <sheets>
    <sheet name="прил1" sheetId="1" r:id="rId1"/>
    <sheet name="прил2" sheetId="2" r:id="rId2"/>
    <sheet name="прил4" sheetId="3" r:id="rId3"/>
    <sheet name="прил. 5" sheetId="4" r:id="rId4"/>
    <sheet name="прил. 6" sheetId="5" r:id="rId5"/>
    <sheet name="прил.7" sheetId="6" r:id="rId6"/>
    <sheet name="прил.8" sheetId="7" r:id="rId7"/>
    <sheet name="прил9" sheetId="8" r:id="rId8"/>
    <sheet name="прил10" sheetId="9" r:id="rId9"/>
    <sheet name="прил11" sheetId="10" r:id="rId10"/>
    <sheet name="прил12" sheetId="11" r:id="rId11"/>
    <sheet name="прил15" sheetId="12" r:id="rId12"/>
    <sheet name="прил16" sheetId="13" r:id="rId13"/>
    <sheet name="прил17" sheetId="14" r:id="rId14"/>
    <sheet name="прил18" sheetId="15" r:id="rId15"/>
  </sheets>
  <definedNames>
    <definedName name="_xlnm.Print_Titles" localSheetId="8">'прил10'!$11:$11</definedName>
    <definedName name="_xlnm.Print_Titles" localSheetId="7">'прил9'!$11:$11</definedName>
    <definedName name="_xlnm.Print_Area" localSheetId="0">'прил1'!$A$1:$C$33</definedName>
    <definedName name="_xlnm.Print_Area" localSheetId="8">'прил10'!$A$1:$I$230</definedName>
    <definedName name="_xlnm.Print_Area" localSheetId="1">'прил2'!$A$1:$D$33</definedName>
    <definedName name="_xlnm.Print_Area" localSheetId="2">'прил4'!$A$1:$C$20</definedName>
    <definedName name="_xlnm.Print_Area" localSheetId="7">'прил9'!$A$1:$H$246</definedName>
  </definedNames>
  <calcPr fullCalcOnLoad="1"/>
</workbook>
</file>

<file path=xl/sharedStrings.xml><?xml version="1.0" encoding="utf-8"?>
<sst xmlns="http://schemas.openxmlformats.org/spreadsheetml/2006/main" count="6980" uniqueCount="786">
  <si>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</si>
  <si>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</si>
  <si>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</si>
  <si>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01 03 0100 10 0000 710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</si>
  <si>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</si>
  <si>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01 03 0100 10 0000 810</t>
  </si>
  <si>
    <t>01 06 0502 10 0000 640</t>
  </si>
  <si>
    <t>Возврат бюджетных кредитов, предоставленных  другим бюджетам бюджетной системы Российской  Федерации из бюджетов  поселений 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</si>
  <si>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</si>
  <si>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01 06 0502 10 0000 540</t>
  </si>
  <si>
    <t>Предоставление бюджетных кредитов другим  бюджетам бюджетной системы Российской  Федерации из бюджетов поселений в 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</si>
  <si>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</si>
  <si>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</si>
  <si>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</si>
  <si>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</si>
  <si>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001</t>
  </si>
  <si>
    <t>(тыс. руб.)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</si>
  <si>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</si>
  <si>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</si>
  <si>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</si>
  <si>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</si>
  <si>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</si>
  <si>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дефицита бюджета поселка Глушково Глушковского района Курской области</t>
  </si>
  <si>
    <t>Программа муниципальных внутренних заимствований поселка Глушково</t>
  </si>
  <si>
    <t>Исполнение муниципальных гарантий поселка Глушково  Глушковского района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</si>
  <si>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</si>
  <si>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</si>
  <si>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</si>
  <si>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</si>
  <si>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</si>
  <si>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</si>
  <si>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</si>
  <si>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</si>
  <si>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</si>
  <si>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</si>
  <si>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</si>
  <si>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</si>
  <si>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</si>
  <si>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</si>
  <si>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</si>
  <si>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</si>
  <si>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</si>
  <si>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</si>
  <si>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</si>
  <si>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</si>
  <si>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</si>
  <si>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</si>
  <si>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</si>
  <si>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</si>
  <si>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</si>
  <si>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</si>
  <si>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</si>
  <si>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</si>
  <si>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</si>
  <si>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</si>
  <si>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</si>
  <si>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</si>
  <si>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</si>
  <si>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</si>
  <si>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</si>
  <si>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</si>
  <si>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</si>
  <si>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</si>
  <si>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</si>
  <si>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</si>
  <si>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</si>
  <si>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</si>
  <si>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</si>
  <si>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</si>
  <si>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</si>
  <si>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</si>
  <si>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</si>
  <si>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</si>
  <si>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</si>
  <si>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</si>
  <si>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</si>
  <si>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</si>
  <si>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</si>
  <si>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</si>
  <si>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</si>
  <si>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</si>
  <si>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</si>
  <si>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</si>
  <si>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</si>
  <si>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</si>
  <si>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</si>
  <si>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Сумма на 2017 год</t>
  </si>
  <si>
    <t>Сумма на 2018 год</t>
  </si>
  <si>
    <t>Объем привлечения средств в 2017г.</t>
  </si>
  <si>
    <t>Объем привлечения средств в 2018г.</t>
  </si>
  <si>
    <t>Объем привлечения средств в 2019г.</t>
  </si>
  <si>
    <t xml:space="preserve"> на 2017 год и плановый период 2018 и 2019 годов" </t>
  </si>
  <si>
    <t>Объем бюджетных ассигнований на исполнение гарантий по возможным гарантийным случаям в 2017 году и плановом периоде 2018 и 2019 годов, тыс.рублей</t>
  </si>
  <si>
    <t xml:space="preserve">                                                                                                                                          Приложение № 2</t>
  </si>
  <si>
    <t>Приложение №4</t>
  </si>
  <si>
    <t xml:space="preserve">бюджета  Глушковского района Курской области на 2017 год </t>
  </si>
  <si>
    <t>бюджета  Глушковского района Курской области на плановый период 2018 и 2019 годы</t>
  </si>
  <si>
    <t>Приложение №15</t>
  </si>
  <si>
    <t xml:space="preserve"> Глушковского района Курской области на 2017 год </t>
  </si>
  <si>
    <t>Приложение №16</t>
  </si>
  <si>
    <t xml:space="preserve"> Глушковского района Курской области на плановый период 2018 и 2019 годы</t>
  </si>
  <si>
    <t>Приложение №17</t>
  </si>
  <si>
    <t>поселка Глушково Глушковского района Курской области на 2017 год"</t>
  </si>
  <si>
    <t>поселка Глушково Глушковского района по возможным гарантийным случаям, в 2017 году</t>
  </si>
  <si>
    <t xml:space="preserve">Объем бюджетных ассигнований на исполнение гарантий по возможным гарантийным случаям в 2017 году </t>
  </si>
  <si>
    <t>Приложение №18</t>
  </si>
  <si>
    <t>поселка Глушково Глушковского района Курской области на плановый период 2018 и 2019 годов"</t>
  </si>
  <si>
    <t>1.1. Перечень подлежащих предоставлению муниципальных гарантий поселка Глушково  Глушковского района в 2017 году</t>
  </si>
  <si>
    <t>1.1. Перечень подлежащих предоставлению муниципальных гарантий поселка Глушково  Глушковского района в плановом периоде 2018 и 2019 годов</t>
  </si>
  <si>
    <t>поселка Глушково Глушковского района по возможным гарантийным случаям, в  плановом периоде 2018 и 2019 годов</t>
  </si>
  <si>
    <t xml:space="preserve"> Глушковского района Курской области  от 27 декабря 2016г. №37</t>
  </si>
  <si>
    <t>"О бюджете муниципального образования</t>
  </si>
  <si>
    <t>ВСЕГО ДОХОДОВ</t>
  </si>
  <si>
    <t>Прочие безвозмездные поступления в бюджеты поселений</t>
  </si>
  <si>
    <t xml:space="preserve"> 2 07 05030 10 0000 180</t>
  </si>
  <si>
    <t>ПРОЧИЕ БЕЗВОЗМЕЗДНЫЕ ПОСТУПЛЕНИЯ</t>
  </si>
  <si>
    <t xml:space="preserve"> 2 07 00000 00 0000 180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</si>
  <si>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</si>
  <si>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</si>
  <si>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</si>
  <si>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2 02 04014 00 0000 151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</si>
  <si>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</si>
  <si>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</si>
  <si>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</si>
  <si>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</si>
  <si>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</si>
  <si>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 xml:space="preserve"> 2 02 04000 00 0000 151</t>
  </si>
  <si>
    <t>2 02 03999 10 0000 151</t>
  </si>
  <si>
    <t>Субвенция на содержание работников</t>
  </si>
  <si>
    <t>Субвенция на  предоставление  гражданам субсидий на оплату ЖКУ</t>
  </si>
  <si>
    <t>в том числе</t>
  </si>
  <si>
    <t>Прочие субвенции бюджетам поселений</t>
  </si>
  <si>
    <t>Прочие субвенции</t>
  </si>
  <si>
    <t xml:space="preserve"> 2 02 03999 00 0000 151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</si>
  <si>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</si>
  <si>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</si>
  <si>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</si>
  <si>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</si>
  <si>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</si>
  <si>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</si>
  <si>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2 02 02999 10 0000 151</t>
  </si>
  <si>
    <t>Прочие субсидии бюджетам поселений</t>
  </si>
  <si>
    <t>Прочие субсидии</t>
  </si>
  <si>
    <t xml:space="preserve"> 2 02 02999 00 0000 151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</si>
  <si>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</si>
  <si>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2 02 02077 10 0000 151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</si>
  <si>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</si>
  <si>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2 02 02077 00 0000 151</t>
  </si>
  <si>
    <t>Субсидии бюджетам поселений на реализацию федеральных целевых программ</t>
  </si>
  <si>
    <t xml:space="preserve"> 2 02 02051 10 0000 151</t>
  </si>
  <si>
    <t>Субсидии бюджетам на реализацию федеральных целевых программ</t>
  </si>
  <si>
    <t xml:space="preserve"> 2 02 02051 00 0000 151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</si>
  <si>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</si>
  <si>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</si>
  <si>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>Дотации бюджетам городскких поселений на выравнивание бюджетной обеспеченности</t>
  </si>
  <si>
    <t xml:space="preserve"> 2 02 15001 13 0000 151</t>
  </si>
  <si>
    <t>Дотации на выравнивание бюджетной обеспеченности</t>
  </si>
  <si>
    <t xml:space="preserve"> 2 02 15001 00 0000 151</t>
  </si>
  <si>
    <t>Дотации бюджетам поселений на выравнивание бюджетной обеспеченности</t>
  </si>
  <si>
    <t xml:space="preserve"> 2 02 01001 10 0000 151</t>
  </si>
  <si>
    <t xml:space="preserve"> 2 02 01001 00 0000 151</t>
  </si>
  <si>
    <t>Дотации бюджетам субъектов Российской Федерации и муниципальных образований</t>
  </si>
  <si>
    <t xml:space="preserve"> 2 02 15000 00 0000 151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</si>
  <si>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</si>
  <si>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</si>
  <si>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</si>
  <si>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 xml:space="preserve"> 2 00 00000 00 0000 000</t>
  </si>
  <si>
    <t>Невыясненные поступления, зачисляемые в бюджеты поселений</t>
  </si>
  <si>
    <t xml:space="preserve"> 1 17 01050 10 0000 180</t>
  </si>
  <si>
    <t>Невыясненные поступления</t>
  </si>
  <si>
    <t xml:space="preserve"> 1 17 01000 00 0000 180</t>
  </si>
  <si>
    <t>ПРОЧИЕ НЕНАЛОГОВЫЕ ДОХОДЫ</t>
  </si>
  <si>
    <t xml:space="preserve"> 1 17 00000 00 0000 000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</si>
  <si>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</si>
  <si>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</si>
  <si>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</si>
  <si>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</si>
  <si>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</si>
  <si>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1 14 06013 13 0000 430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</si>
  <si>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</si>
  <si>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1 14 06010 00 0000 430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</si>
  <si>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</si>
  <si>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1 14 06000 00 0000 430</t>
  </si>
  <si>
    <t>ДОХОДЫ ОТ ПРОДАЖИ МАТЕРИАЛЬНЫХ И НЕМАТЕРИАЛЬНЫХ АКТИВОВ</t>
  </si>
  <si>
    <t xml:space="preserve"> 1 14 00000 00 0000 000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</si>
  <si>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</si>
  <si>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</si>
  <si>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Прочие доходы от оказания платных услуг (работ)</t>
  </si>
  <si>
    <t xml:space="preserve"> 1 13 01995 00 0000 130</t>
  </si>
  <si>
    <t>ДОХОДЫ ОТ ОКАЗАНИЯ ПЛАТНЫХ УСЛУГ И КОМПЕНСАЦИИ ЗАТРАТ ГОСУДАРСТВА</t>
  </si>
  <si>
    <t>1 13 00000 00 0000 000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</si>
  <si>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</si>
  <si>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</si>
  <si>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</si>
  <si>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</si>
  <si>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</si>
  <si>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1 11 05025 10 0000 120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</si>
  <si>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</si>
  <si>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</si>
  <si>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</si>
  <si>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</si>
  <si>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 xml:space="preserve">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</si>
  <si>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</si>
  <si>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</si>
  <si>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</si>
  <si>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</si>
  <si>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Земельный налог (по обязательствам, возникшим до        1 января 2006 года), мобилизуемый на территориях поселений</t>
  </si>
  <si>
    <t xml:space="preserve"> 1 09 04050 10 0000 110</t>
  </si>
  <si>
    <t>Земельный налог (по обязательствам, возникшим до        1 января 2006 года)</t>
  </si>
  <si>
    <t xml:space="preserve"> 1 09 04050 00 0000 110</t>
  </si>
  <si>
    <t>Налоги на имущество</t>
  </si>
  <si>
    <t xml:space="preserve"> 1 09 04000 00 0000 110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</si>
  <si>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</si>
  <si>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</si>
  <si>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</si>
  <si>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</si>
  <si>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</si>
  <si>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</si>
  <si>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</t>
  </si>
  <si>
    <t>1 08 00000 00 0000 000</t>
  </si>
  <si>
    <t>Земельный налог с физических, обладающих земельным участком, расположенным в границах  городских  поселений</t>
  </si>
  <si>
    <t xml:space="preserve"> 1 06 06043 13 0000 110</t>
  </si>
  <si>
    <t>Земельный налог с физических лиц</t>
  </si>
  <si>
    <t xml:space="preserve"> 1 06 06040 00 0000 110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</si>
  <si>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</si>
  <si>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1 06 06033 13 0000 110</t>
  </si>
  <si>
    <t xml:space="preserve">Земельный налог с организаций </t>
  </si>
  <si>
    <t xml:space="preserve"> 1 06 06030 00 0000 110</t>
  </si>
  <si>
    <t>Земельный налог</t>
  </si>
  <si>
    <t xml:space="preserve">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</si>
  <si>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</si>
  <si>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</si>
  <si>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>Налог на имущество физических лиц</t>
  </si>
  <si>
    <t xml:space="preserve"> 1 06 01000 00 0000 110</t>
  </si>
  <si>
    <t>НАЛОГИ НА ИМУЩЕСТВО</t>
  </si>
  <si>
    <t xml:space="preserve"> 1 06 00000 00 0000 000</t>
  </si>
  <si>
    <t>Единый сельскохозяйственный налог (за налоговые периоды, истекшие до 1 января 2011 года)</t>
  </si>
  <si>
    <t xml:space="preserve"> 1 05 03020 01 0000 110</t>
  </si>
  <si>
    <t>Единый сельскохозяйственный налог</t>
  </si>
  <si>
    <t xml:space="preserve"> 1 05 03010 01 0000 110</t>
  </si>
  <si>
    <t xml:space="preserve"> 1 05 03000 00 0000 110</t>
  </si>
  <si>
    <t>НАЛОГИ НА СОВОКУПНЫЙ ДОХОД</t>
  </si>
  <si>
    <t xml:space="preserve">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</si>
  <si>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</si>
  <si>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</si>
  <si>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</si>
  <si>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</si>
  <si>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</si>
  <si>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</si>
  <si>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</si>
  <si>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</si>
  <si>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</si>
  <si>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</si>
  <si>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НАЛОГИ НА ТОВАРЫ (РАБОТЫ, УСЛУГИ) РЕАЛИЗУЕМЫЕ НА ТЕРРИТОРИИ РОССИЙСКОЙ ФЕДЕРАЦИИ</t>
  </si>
  <si>
    <t xml:space="preserve"> 1 03 00000 00 0000 000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</si>
  <si>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</si>
  <si>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</si>
  <si>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</si>
  <si>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</si>
  <si>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</si>
  <si>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 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</si>
  <si>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</si>
  <si>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</t>
  </si>
  <si>
    <t xml:space="preserve"> 1 01 02000 01 0000 110</t>
  </si>
  <si>
    <t>НАЛОГИ НА ПРИБЫЛЬ, ДОХОДЫ</t>
  </si>
  <si>
    <t xml:space="preserve"> 1 01 00000 00 0000 000</t>
  </si>
  <si>
    <t xml:space="preserve"> НАЛОГОВЫЕ И НЕНАЛОГОВЫЕ ДОХОДЫ</t>
  </si>
  <si>
    <t xml:space="preserve"> 1 00 00000 00 0000 000</t>
  </si>
  <si>
    <t>Наименование доходов</t>
  </si>
  <si>
    <t>Код бюджетной классификации Российской Федероации</t>
  </si>
  <si>
    <t xml:space="preserve">Поступления доходов  в  бюджет муниципального образования "поселок Глушково" Глушковского района Курской области на 2017 год </t>
  </si>
  <si>
    <t>на 2017 год и плановый период 2018 и 2019 годов"</t>
  </si>
  <si>
    <t xml:space="preserve">"О бюджете муниципального образования </t>
  </si>
  <si>
    <t xml:space="preserve">                                                                Приложение №5</t>
  </si>
  <si>
    <t xml:space="preserve"> 2 02 01001 13 0000 151</t>
  </si>
  <si>
    <t xml:space="preserve"> 2 02 01000 00 0000 151</t>
  </si>
  <si>
    <t>Сумма на 2019 год</t>
  </si>
  <si>
    <t>Поступления доходов  в  бюджет муниципального образования "поселок Глушково" Глушковского района Курской области на плановый период 2018 и 2019 годов</t>
  </si>
  <si>
    <t xml:space="preserve">                                                                Приложение №6</t>
  </si>
  <si>
    <t>631,9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</si>
  <si>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</si>
  <si>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</si>
  <si>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</si>
  <si>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</si>
  <si>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</si>
  <si>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</si>
  <si>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757,193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</si>
  <si>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</si>
  <si>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</si>
  <si>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</si>
  <si>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</si>
  <si>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</si>
  <si>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</si>
  <si>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</si>
  <si>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</si>
  <si>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</si>
  <si>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</si>
  <si>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10,0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</si>
  <si>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</si>
  <si>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</si>
  <si>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</si>
  <si>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</si>
  <si>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</si>
  <si>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</si>
  <si>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</si>
  <si>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</si>
  <si>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</si>
  <si>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</si>
  <si>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</si>
  <si>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08 2 01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</si>
  <si>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</si>
  <si>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</si>
  <si>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08 2 00</t>
  </si>
  <si>
    <t>Подпрограмма «Реализация муниципальной политики в сфере физической культуры и спорта» муниципальной программы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2015 – 2017 годы»</t>
  </si>
  <si>
    <t>08 0 00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</si>
  <si>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2014 – 2018 годы»</t>
  </si>
  <si>
    <t>Массовый спорт</t>
  </si>
  <si>
    <t>ФИЗИЧЕСКАЯ КУЛЬТУРА И СПОРТ</t>
  </si>
  <si>
    <t>L0200</t>
  </si>
  <si>
    <t>07 2 01</t>
  </si>
  <si>
    <t>03</t>
  </si>
  <si>
    <t>10</t>
  </si>
  <si>
    <t>Государственная поддержка молодых семей в улучшении жилищных условий</t>
  </si>
  <si>
    <t>R0200</t>
  </si>
  <si>
    <t>50200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</si>
  <si>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</si>
  <si>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</si>
  <si>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</si>
  <si>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Муниципальная программа поселка Глушково Глушковского района Курской области "Обеспечение доступным и комфортным жильем и коммунальными услугами граждан в поселке Глушково Глушковского района Курской области на 2015-2017 годы"</t>
  </si>
  <si>
    <t>Социальное обеспечение населения</t>
  </si>
  <si>
    <t>13330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</si>
  <si>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</si>
  <si>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</si>
  <si>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</si>
  <si>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</si>
  <si>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 xml:space="preserve">Развитие библиотечного дела </t>
  </si>
  <si>
    <t xml:space="preserve">Подпрограмма «Наследие»  Глушковского района Курской области» муниципальной программы поселка Глушково Глушковского района Курской области «Развитие культуры в поселке Глушково  Глушковского района Курской области на 2014-2016 годы» </t>
  </si>
  <si>
    <t>Муниципальная программа поселка Глушково  Глушковского района Курской области «Развитие культуры в поселке Глушково Глушковского района Курской области на 201-2016 годы»</t>
  </si>
  <si>
    <t>Культура</t>
  </si>
  <si>
    <t xml:space="preserve">КУЛЬТУРА, КИНЕМАТОГРАФИЯ </t>
  </si>
  <si>
    <t>Реализация мероприятий в сфере молодежной политики</t>
  </si>
  <si>
    <t>08 1 00</t>
  </si>
  <si>
    <t>Подпрограмма «Повышение эффективности реализации молодежной политики» муниципальной программы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2015 – 2017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</si>
  <si>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2015 – 2017 годы»</t>
  </si>
  <si>
    <t>Молодежная политика и оздоровление детей</t>
  </si>
  <si>
    <t>ОБРАЗОВАНИЕ</t>
  </si>
  <si>
    <t>C1433</t>
  </si>
  <si>
    <t>071 03</t>
  </si>
  <si>
    <t>05</t>
  </si>
  <si>
    <t>Уличное освещение</t>
  </si>
  <si>
    <t>07 1 00</t>
  </si>
  <si>
    <t>Подпрограмма «Уличное освещение населения поселка Глушково Глушковского района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2015-2017 годы"</t>
  </si>
  <si>
    <t>C1457</t>
  </si>
  <si>
    <t>07 1 01</t>
  </si>
  <si>
    <t>Мероприятия по сбору и удалению твердых и жидких бытовых отходов</t>
  </si>
  <si>
    <t>50</t>
  </si>
  <si>
    <t>C1456</t>
  </si>
  <si>
    <t>Мероприятия по содержанию мемориальных комплексов</t>
  </si>
  <si>
    <t>C1455</t>
  </si>
  <si>
    <t>07 1 05</t>
  </si>
  <si>
    <t>Озеленение</t>
  </si>
  <si>
    <t>07 1 03</t>
  </si>
  <si>
    <t>Мероприятия по благоустройству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</si>
  <si>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2015-2017 годы"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</si>
  <si>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</si>
  <si>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</si>
  <si>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</si>
  <si>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</si>
  <si>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</si>
  <si>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90</t>
  </si>
  <si>
    <t>С1431</t>
  </si>
  <si>
    <t>07 1 08</t>
  </si>
  <si>
    <t>Мероприятия в области коммунального хозяйства</t>
  </si>
  <si>
    <t>Основное мероприятие "Обеспечение мероприятий по модернизации систем коммунальной инфраструктуры"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</si>
  <si>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 и коммунальными услугами граждан в поселке Глушково Глушковского района Курской области на 2015-2017 годы"</t>
  </si>
  <si>
    <t>13430</t>
  </si>
  <si>
    <t>06 1 01</t>
  </si>
  <si>
    <t xml:space="preserve">Мероприятия по  обеспечению населения экологически чистой питьевой водой </t>
  </si>
  <si>
    <t>S3430</t>
  </si>
  <si>
    <t>06 1 00</t>
  </si>
  <si>
    <t>Подпрограмма "Экология и чистая вода поселка Глушково Глушковского района Курской области " муниципальной  программы  «Охрана окружающей среды поселка Глушково Глушковского района Курской области на период 2015-2017 годы и на период до 2020 года"</t>
  </si>
  <si>
    <t>06 0 00</t>
  </si>
  <si>
    <t>Муниципальная программа поселка Глушково Глушковского района Курской области"«Охрана окружающей среды поселка Глушково Глушковского района Курской области на период 2015-2017 годы и на период до 2020 года"</t>
  </si>
  <si>
    <t>Коммунальное хозяйство</t>
  </si>
  <si>
    <t>400</t>
  </si>
  <si>
    <t>С1419</t>
  </si>
  <si>
    <t>Обеспечение мероприятий по переселению граждан из аварийного жилищного фонда за счет средств местного бюджета</t>
  </si>
  <si>
    <t>Основное мероприятие "Переселение граждан из аварийного жилищного фонда"</t>
  </si>
  <si>
    <t>09602</t>
  </si>
  <si>
    <t>Обеспечение мероприятий по переселению граждан из аварийного жилищного фонда за счет средств областного бюджета</t>
  </si>
  <si>
    <t>09502</t>
  </si>
  <si>
    <t>Обеспечение мероприятий по переселению граждан из аварийного жилищного фонда за счет средств федерального бюджета</t>
  </si>
  <si>
    <t>S9602</t>
  </si>
  <si>
    <t>С1430</t>
  </si>
  <si>
    <t>07 1 07</t>
  </si>
  <si>
    <t>Мероприятия по капитальному ременту муниципального жилищного фонда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</si>
  <si>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</si>
  <si>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</si>
  <si>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</si>
  <si>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C1468</t>
  </si>
  <si>
    <t>04 1 01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</si>
  <si>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</si>
  <si>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</si>
  <si>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</si>
  <si>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C1416</t>
  </si>
  <si>
    <t>Мероприятия по разработке документов территориального планирования и градостроительного зонирования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</si>
  <si>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2016-2018 годы»</t>
  </si>
  <si>
    <t>С1425</t>
  </si>
  <si>
    <t>11 1 04</t>
  </si>
  <si>
    <t>Межевание автомобильных дорог общего пользования местного значения, проведение кадастровых работ</t>
  </si>
  <si>
    <t>Основное мероприятие "Межевание, проведение кадастровых работ в отношении земельных участков, занятых автодорогами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и автодороги"</t>
  </si>
  <si>
    <t>Подпрограмма «Развитие сети автомобильных дорог поселка Глушково Глушковского района Курской области муниципальной программы "Безопасность дорожного движения в поселке Глушково Глушковского района Курской области  на 2015-2017 годы"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</si>
  <si>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</si>
  <si>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</si>
  <si>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</si>
  <si>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</si>
  <si>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</si>
  <si>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</si>
  <si>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</si>
  <si>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</si>
  <si>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</si>
  <si>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</si>
  <si>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</si>
  <si>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</si>
  <si>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</si>
  <si>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05 1 01</t>
  </si>
  <si>
    <t>Мероприятия в области энергосбережения</t>
  </si>
  <si>
    <t>05 1 00</t>
  </si>
  <si>
    <t>Подпрограмма «Энергосбережение в поселке Глушково Глушковского района Курской области » муниципальной программы «Энергосбережение и повышение энергетической эффективности поселка Глушково Глушковского района Курской области на  2010– 2015 годы и на перспективу до 2020 год»</t>
  </si>
  <si>
    <t xml:space="preserve"> 00000</t>
  </si>
  <si>
    <t>05 0 00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</si>
  <si>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поселка Глушково Глушковского района Курской области на  2010– 2015 годы и на перспективу до 2020 года»</t>
  </si>
  <si>
    <t>Другие вопросы в области национальной экономики</t>
  </si>
  <si>
    <t>11 2 03 С1459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</si>
  <si>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</si>
  <si>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</si>
  <si>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</si>
  <si>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</si>
  <si>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</si>
  <si>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</si>
  <si>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</si>
  <si>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</si>
  <si>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</si>
  <si>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</si>
  <si>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</si>
  <si>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</si>
  <si>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</si>
  <si>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</si>
  <si>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</si>
  <si>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</si>
  <si>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</si>
  <si>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</si>
  <si>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11 1 00</t>
  </si>
  <si>
    <t>Подпрограмма «Развитие сети автомобильных дорог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</si>
  <si>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11 0 00</t>
  </si>
  <si>
    <t>Муниципальная программа поселка Глушково  Глушковского района Курской области "Содержание, ремонт и капитальный ремонт автомобильных дорог на 2014-2016 годы"</t>
  </si>
  <si>
    <t>Дорожное хозяйство (дорожные фонды)</t>
  </si>
  <si>
    <t>НАЦИОНАЛЬНАЯ ЭКОНОМИКА</t>
  </si>
  <si>
    <t>С1435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</si>
  <si>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</si>
  <si>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</si>
  <si>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</si>
  <si>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</si>
  <si>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12 2 00</t>
  </si>
  <si>
    <t>Подпрограмма «Обеспечение  правопорядка  на  территории  муниципального образования» муниципальной программы поселка Глушково Глушковского района Курской области"Профилактика преступлений и иных правонарушений в поселке Глушково  Глушковского района Курской области  на 2014-2016 годы"</t>
  </si>
  <si>
    <t>12 0 00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</si>
  <si>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2014-2016 годы"</t>
  </si>
  <si>
    <t>Другие вопросы в области национальной безопасности и правоохранительной деятельности</t>
  </si>
  <si>
    <t>13 2 02 С1460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</si>
  <si>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</si>
  <si>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       13 2 02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</si>
  <si>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</si>
  <si>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13 2 00 00000</t>
  </si>
  <si>
    <t>Подпрограмма «Снижение рисков и смягчение последствий чрезвычайных ситуаций природного и техногенного характера в поселка Глушково  Глушковского района Курской области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2015-2017 годы "</t>
  </si>
  <si>
    <t>40</t>
  </si>
  <si>
    <t>С1415</t>
  </si>
  <si>
    <t>13 1 01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</si>
  <si>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</si>
  <si>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Глушково 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2015-2017 годы "   </t>
  </si>
  <si>
    <t>13 1 00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</si>
  <si>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2015-2017 годы"  </t>
  </si>
  <si>
    <t>13 0 00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</si>
  <si>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</si>
  <si>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</si>
  <si>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</si>
  <si>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80</t>
  </si>
  <si>
    <t>С1439</t>
  </si>
  <si>
    <t>77 2 00</t>
  </si>
  <si>
    <t>80,0</t>
  </si>
  <si>
    <t>Реализация мероприятий по распространению официальной информации</t>
  </si>
  <si>
    <t>С1401</t>
  </si>
  <si>
    <t>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</si>
  <si>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</si>
  <si>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</si>
  <si>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</si>
  <si>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</si>
  <si>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</si>
  <si>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</si>
  <si>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</si>
  <si>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</si>
  <si>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</si>
  <si>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</si>
  <si>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</si>
  <si>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</si>
  <si>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</si>
  <si>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</si>
  <si>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</si>
  <si>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</si>
  <si>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</si>
  <si>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</si>
  <si>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</si>
  <si>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60</t>
  </si>
  <si>
    <t>С1437</t>
  </si>
  <si>
    <t>09 1 01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</si>
  <si>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</si>
  <si>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</si>
  <si>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09 1 00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</si>
  <si>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поселке Глушково Глушковского района  Курской области на 2014-2017 годы»</t>
  </si>
  <si>
    <t>09 0 00</t>
  </si>
  <si>
    <t>Муниципальная программа  поселка Глушково  Глушковского района Курской области «Развитие муниципальной службы в поселке Глушково  Глушковского района  Курской области на 2014-2017 годы»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</si>
  <si>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</si>
  <si>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</si>
  <si>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</si>
  <si>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</si>
  <si>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</si>
  <si>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</si>
  <si>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</si>
  <si>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</si>
  <si>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</si>
  <si>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</si>
  <si>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</si>
  <si>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</si>
  <si>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</si>
  <si>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</si>
  <si>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</si>
  <si>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</si>
  <si>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</si>
  <si>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</si>
  <si>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</si>
  <si>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</si>
  <si>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</si>
  <si>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</si>
  <si>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</si>
  <si>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</si>
  <si>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</si>
  <si>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</si>
  <si>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</si>
  <si>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</si>
  <si>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</si>
  <si>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</si>
  <si>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</si>
  <si>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</si>
  <si>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</si>
  <si>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</si>
  <si>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</si>
  <si>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</si>
  <si>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</si>
  <si>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</si>
  <si>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</si>
  <si>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</si>
  <si>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</si>
  <si>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</si>
  <si>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Объем условно утвержденных расходов</t>
  </si>
  <si>
    <t>В С Е Г О</t>
  </si>
  <si>
    <t>2019</t>
  </si>
  <si>
    <t>2018</t>
  </si>
  <si>
    <t>2017</t>
  </si>
  <si>
    <t>ВР</t>
  </si>
  <si>
    <t>ЦСР</t>
  </si>
  <si>
    <t>ПР</t>
  </si>
  <si>
    <t>Рз</t>
  </si>
  <si>
    <t>Распределение расходов бюджета муниципального образования "поселок Глушково" на 2017 год по разделам и подразделам ,целевым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</si>
  <si>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Приложение №7</t>
  </si>
  <si>
    <t>Распределение расходов бюджета муниципального образования "поселок Глушково" на плановый период 2018 и 2019 годов по разделам и подразделам ,целевым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</si>
  <si>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Приложение №8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</si>
  <si>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</si>
  <si>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</si>
  <si>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</si>
  <si>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</si>
  <si>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</si>
  <si>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</si>
  <si>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</si>
  <si>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</si>
  <si>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</si>
  <si>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</si>
  <si>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</si>
  <si>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Подпрограмма «Реализация муниципальной политики в сфере физической культуры и спорта» муниципальной программы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2017 – 2019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</si>
  <si>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2017 – 2019 годы»</t>
  </si>
  <si>
    <t>378</t>
  </si>
  <si>
    <t>Муниципальная программа поселка Глушково Глушковского района Курской области "Обеспечение доступным и комфортным жильем и коммунальными услугами граждан в поселке Глушково Глушковского района Курской области на 2015-2020 годы"</t>
  </si>
  <si>
    <t>1444</t>
  </si>
  <si>
    <t>01 1</t>
  </si>
  <si>
    <t>1443</t>
  </si>
  <si>
    <t>2</t>
  </si>
  <si>
    <t>696,962</t>
  </si>
  <si>
    <t>1041,6</t>
  </si>
  <si>
    <t xml:space="preserve">Подпрограмма «Наследие»  Глушковского района Курской области» муниципальной программы поселка Глушково Глушковского района Курской области «Развитие культуры в муниципальном образовании "поселок Глушково"  Глушковского района Курской области на 2017-2019 годы» </t>
  </si>
  <si>
    <t>Муниципальная программа поселка Глушково  Глушковского района Курской области «Развитие культуры в муниципальном образовании "поселок Глушково" Глушковского района Курской области на 2017-2019 годы»</t>
  </si>
  <si>
    <t>Подпрограмма «Повышение эффективности реализации молодежной политики» муниципальной программы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2017 – 2019 годы»</t>
  </si>
  <si>
    <t>1525</t>
  </si>
  <si>
    <t>Подпрограмма «Уличное освещение населения поселка Глушково Глушковского района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2015-2020 годы"</t>
  </si>
  <si>
    <t>236,532</t>
  </si>
  <si>
    <t>35</t>
  </si>
  <si>
    <t>07 1 06</t>
  </si>
  <si>
    <t>120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</si>
  <si>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2015-2020 годы"</t>
  </si>
  <si>
    <t>07 3 01</t>
  </si>
  <si>
    <t>Мероприятия по реконструкции бани</t>
  </si>
  <si>
    <t>600</t>
  </si>
  <si>
    <t>Мероприятия по строительству очистных сооружений</t>
  </si>
  <si>
    <t>07 3 00</t>
  </si>
  <si>
    <t>Основное мероприятие "Обеспечение мероприятий по проектированию, строительству и реконструкции объектов социальной инфраструктуры"</t>
  </si>
  <si>
    <t>Подпрограмма «Комплексное развитие социальной инфраструктуры муниципального образования "поселок Глушково" Глушковского района Курской области на 2017-2020 годы"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2015-2020 годы"</t>
  </si>
  <si>
    <t>150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</si>
  <si>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 и коммунальными услугами граждан в поселке Глушково Глушковского района Курской области на 2015-2020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</si>
  <si>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 и коммунальными услугами граждан в поселке Глушково Глушковского района Курской области на 2017-2019 годы"</t>
  </si>
  <si>
    <t>Мероприятия по капитальному ремонту муниципального жилищного фонда</t>
  </si>
  <si>
    <t>Муниципальная программа поселка Глушково Глушковского района Курской области "Обеспечение доступным и комфортным жильем и коммунальными услугами граждан в поселке Глушково Глушковского района Курской области на 2017-2019 годы"</t>
  </si>
  <si>
    <t>Мероприятия  по разработке документов территориального планирования и градостроительного зонирования</t>
  </si>
  <si>
    <t>180</t>
  </si>
  <si>
    <t>04 1 00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</si>
  <si>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2017-2019 годы»</t>
  </si>
  <si>
    <t>Подпрограмма «Развитие сети автомобильных дорог поселка Глушково Глушковского района Курской области муниципальной программы "Безопасность дорожного движения в поселке Глушково Глушковского района Курской области  на 2017-2019 годы"</t>
  </si>
  <si>
    <t>L3604</t>
  </si>
  <si>
    <t>Расходы муниципального образования на укрепление и развитие муниципального образования "поселок Глушково"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</si>
  <si>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2017-2019 годы"</t>
  </si>
  <si>
    <t>Подпрограмма «Развитие сети автомобильных дорог поселка Глушково Глушковского района Курской области муниципальной программы "Содержание, ремонт и капитальный ремонт автомобильных дорог на 2017-2019 годы"</t>
  </si>
  <si>
    <t>Муниципальная программа поселка Глушково  Глушковского района Курской области "Содержание, ремонт и капитальный ремонт автомобильных дорог на 2017-2019 годы"</t>
  </si>
  <si>
    <t>Подпрограмма «Обеспечение  правопорядка  на  территории  муниципального образования» муниципальной программы поселка Глушково Глушковского района Курской области"Профилактика преступлений и иных правонарушений в поселке Глушково  Глушковского района Курской области  на 2017-2019 годы"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</si>
  <si>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2017-2019 годы"</t>
  </si>
  <si>
    <t>104</t>
  </si>
  <si>
    <t>Подпрограмма «Снижение рисков и смягчение последствий чрезвычайных ситуаций природного и техногенного характера в поселка Глушково  Глушковского района Курской области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2017-2019 годы "</t>
  </si>
  <si>
    <t>30</t>
  </si>
  <si>
    <t>Основное мероприятие "Реализация комплекса мер по пожарной безопасности "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</si>
  <si>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поселка Глушково 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2017-2019 годы "   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</si>
  <si>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2017-2019 годы"  </t>
  </si>
  <si>
    <t>6</t>
  </si>
  <si>
    <t>827</t>
  </si>
  <si>
    <t>1411,043</t>
  </si>
  <si>
    <t>835</t>
  </si>
  <si>
    <t xml:space="preserve">      09 1 01 С1437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</si>
  <si>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поселке Глушково Глушковского района  Курской области на 2017-2019 годы»</t>
  </si>
  <si>
    <t>Муниципальная программа  поселка Глушково  Глушковского района Курской области «Развитие муниципальной службы в поселке Глушково  Глушковского района  Курской области на 2017-2019 годы»</t>
  </si>
  <si>
    <t>С1441</t>
  </si>
  <si>
    <t>77 3 00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</si>
  <si>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</si>
  <si>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поселка Глушково  Глушковского района Курской области на 2017 год</t>
  </si>
  <si>
    <t xml:space="preserve"> Глушковского района Курской области  от 27 декабря 2016г. № 37</t>
  </si>
  <si>
    <t>Приложение №9</t>
  </si>
  <si>
    <t>162</t>
  </si>
  <si>
    <t>714,2</t>
  </si>
  <si>
    <t xml:space="preserve">Подпрограмма «Наследие»  Глушковского района Курской области» муниципальной программы поселка Глушково Глушковского района Курской области «Развитие культуры в поселке Глушково  Глушковского района Курской области на 2017-2019 годы» </t>
  </si>
  <si>
    <t>Муниципальная программа поселка Глушково  Глушковского района Курской области «Развитие культуры в поселке Глушково Глушковского района Курской области на 2017-2019 годы»</t>
  </si>
  <si>
    <t>1500</t>
  </si>
  <si>
    <t>315</t>
  </si>
  <si>
    <t>130</t>
  </si>
  <si>
    <t>45</t>
  </si>
  <si>
    <t>210</t>
  </si>
  <si>
    <t>119</t>
  </si>
  <si>
    <t>114</t>
  </si>
  <si>
    <t>7</t>
  </si>
  <si>
    <t>856</t>
  </si>
  <si>
    <t>715</t>
  </si>
  <si>
    <t>650</t>
  </si>
  <si>
    <t>1686,613</t>
  </si>
  <si>
    <t>1535</t>
  </si>
  <si>
    <t>тыс.руб.</t>
  </si>
  <si>
    <t>Ведомственная структура расходов бюджета поселка Глушково  Глушковского района Курской области на плановый период 2018 и 2019 годов</t>
  </si>
  <si>
    <t>Приложение №10</t>
  </si>
  <si>
    <t>77 2 00 L3604</t>
  </si>
  <si>
    <t>Обустройство придомовой территории</t>
  </si>
  <si>
    <t>Благоустройство ул. Ленина с установкой детской площадки</t>
  </si>
  <si>
    <t>Непрограммная деятельность органов местного самоуправления - Народный бюджет</t>
  </si>
  <si>
    <t>00 C1404</t>
  </si>
  <si>
    <t>76 1</t>
  </si>
  <si>
    <t>00 00000</t>
  </si>
  <si>
    <t>76 0</t>
  </si>
  <si>
    <t>00 C1402</t>
  </si>
  <si>
    <t>73 1</t>
  </si>
  <si>
    <t>70</t>
  </si>
  <si>
    <t>2263,027</t>
  </si>
  <si>
    <t>73 0</t>
  </si>
  <si>
    <t>71 1</t>
  </si>
  <si>
    <t>71 0</t>
  </si>
  <si>
    <t>02 C1460</t>
  </si>
  <si>
    <t>13 2</t>
  </si>
  <si>
    <t>01 C1415</t>
  </si>
  <si>
    <t>13 1</t>
  </si>
  <si>
    <t>0000000</t>
  </si>
  <si>
    <t>13 0</t>
  </si>
  <si>
    <t>01 C1435</t>
  </si>
  <si>
    <t>12 1</t>
  </si>
  <si>
    <t>12 2</t>
  </si>
  <si>
    <t>12 0</t>
  </si>
  <si>
    <t>03 C1459</t>
  </si>
  <si>
    <t>11 2</t>
  </si>
  <si>
    <t>04 C1425</t>
  </si>
  <si>
    <t>11 1</t>
  </si>
  <si>
    <t>Межевание, кадастровый учет автодорог</t>
  </si>
  <si>
    <t>2197,525</t>
  </si>
  <si>
    <t>01 C1424</t>
  </si>
  <si>
    <t>660</t>
  </si>
  <si>
    <t>01 C1423</t>
  </si>
  <si>
    <t>11 0</t>
  </si>
  <si>
    <t>01 C1437</t>
  </si>
  <si>
    <t>09 1</t>
  </si>
  <si>
    <t>01 00000</t>
  </si>
  <si>
    <t>09 0</t>
  </si>
  <si>
    <t>01 C1406</t>
  </si>
  <si>
    <t>01 C1414</t>
  </si>
  <si>
    <t xml:space="preserve">08 1 </t>
  </si>
  <si>
    <t>Подпрограмма «Повышение эффективности реализации молодежной политики» муниципальной программы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2017– 2019 годы»</t>
  </si>
  <si>
    <t xml:space="preserve">08 0 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</si>
  <si>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2017– 2019 годы»</t>
  </si>
  <si>
    <t>00 C1439</t>
  </si>
  <si>
    <t>Мероприятия по распространению официальной информации</t>
  </si>
  <si>
    <t>235,943</t>
  </si>
  <si>
    <t>77 3 00 С1441</t>
  </si>
  <si>
    <t>Проведение выборов</t>
  </si>
  <si>
    <t>00 C1401</t>
  </si>
  <si>
    <t>ОХО налоги</t>
  </si>
  <si>
    <t>ОХО закупки</t>
  </si>
  <si>
    <t>ОХО (зарплата с начислениями)</t>
  </si>
  <si>
    <t>2244,043</t>
  </si>
  <si>
    <t>07 2 03 С 1417</t>
  </si>
  <si>
    <t>07 3 01 С1417</t>
  </si>
  <si>
    <t>Проектно-сметная документация на очистные сооружения</t>
  </si>
  <si>
    <t>100,0</t>
  </si>
  <si>
    <t>07 3 01 С1431</t>
  </si>
  <si>
    <t>Проект реконструкции бани</t>
  </si>
  <si>
    <t>01 L0200</t>
  </si>
  <si>
    <t>072</t>
  </si>
  <si>
    <t>07 2</t>
  </si>
  <si>
    <t>08 С1431</t>
  </si>
  <si>
    <t>071</t>
  </si>
  <si>
    <t>Обеспечение мероприятий по модернизации систем коммунальной инфраструктуры</t>
  </si>
  <si>
    <t>07 С1430</t>
  </si>
  <si>
    <t>01 C1457</t>
  </si>
  <si>
    <t>07 1</t>
  </si>
  <si>
    <t>01 C1456</t>
  </si>
  <si>
    <t>Мероприятия по по содержанию мемориальных комплексов</t>
  </si>
  <si>
    <t>05 C1433</t>
  </si>
  <si>
    <t>03 C1433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</si>
  <si>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2017-2019 годы"</t>
  </si>
  <si>
    <t xml:space="preserve">07 0 </t>
  </si>
  <si>
    <t>01 13430</t>
  </si>
  <si>
    <t>06 1</t>
  </si>
  <si>
    <t>197,525</t>
  </si>
  <si>
    <t>01 S3430</t>
  </si>
  <si>
    <t>06 0</t>
  </si>
  <si>
    <t>01 С1434</t>
  </si>
  <si>
    <t>05 1</t>
  </si>
  <si>
    <t>05 0</t>
  </si>
  <si>
    <t>01 С1468</t>
  </si>
  <si>
    <t>04 1</t>
  </si>
  <si>
    <t>Проведение муниципальной политики в области имущественных и земельных отношений</t>
  </si>
  <si>
    <t>01 С1416</t>
  </si>
  <si>
    <t>Повышение эффективности управления муниципальным имуществом</t>
  </si>
  <si>
    <t>04 0</t>
  </si>
  <si>
    <t>02 13330</t>
  </si>
  <si>
    <t>01 2</t>
  </si>
  <si>
    <t>02 С1401</t>
  </si>
  <si>
    <t>01 0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</si>
  <si>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2017 год</t>
  </si>
  <si>
    <t>Глушковского района Курской области  от 27 декабря 2016г. №37</t>
  </si>
  <si>
    <t xml:space="preserve">                         Приложение №11</t>
  </si>
  <si>
    <t>95</t>
  </si>
  <si>
    <t>2333</t>
  </si>
  <si>
    <t>2333,0</t>
  </si>
  <si>
    <t>2600</t>
  </si>
  <si>
    <t>2300</t>
  </si>
  <si>
    <t>1290</t>
  </si>
  <si>
    <t>1085</t>
  </si>
  <si>
    <t>2274,043</t>
  </si>
  <si>
    <t>250</t>
  </si>
  <si>
    <t>Управление муниципальным имуществом и земельными ресурсами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</si>
  <si>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плановый период 2018 и 2019 годов</t>
  </si>
  <si>
    <t xml:space="preserve">"О проекте бюджета муниципального образования </t>
  </si>
  <si>
    <t xml:space="preserve">                         Приложение №12</t>
  </si>
  <si>
    <t>77 2 00 00000</t>
  </si>
  <si>
    <t>77 0 00 00000</t>
  </si>
  <si>
    <t>Расходы муниципального образования на укркпление и развитие муниципального образования "поселок Глушково"</t>
  </si>
  <si>
    <t>Подпрограмма "Комплексное развитие социальной инфраструктуры муниципального образования "поселок Глушково" Глушковского района Курской области "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2015-2017 годы"</t>
  </si>
  <si>
    <t>1041,60</t>
  </si>
  <si>
    <t>Муниципальная программа "Управление муниципальным имуществом и земельными ресурсами муниципального образования "поселок Глушково" Глушковского района Курской области на 2017-2019 годы"</t>
  </si>
  <si>
    <t>Подпрограмма "Комплексное развитие социальной инфраструктуры муниципального образования "поселок Глушково" Курской области" муниципальной  программы "Обеспечение доступным и комфортным жильем и коммунальными услугами граждан в поселке Глушково Глушковского района Курской области на 2017-2019 годы"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</si>
</sst>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Helv"/>
      <family val="0"/>
    </font>
    <font>
      <vertAlign val="superscript"/>
      <sz val="10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b/>
      <sz val="8"/>
      <name val="Times New Roman"/>
      <family val="1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9" fillId="0" borderId="0" xfId="59" applyFont="1" applyFill="1" applyAlignment="1">
      <alignment vertical="top"/>
      <protection/>
    </xf>
    <xf numFmtId="0" fontId="32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horizontal="justify" vertical="center" wrapText="1"/>
      <protection/>
    </xf>
    <xf numFmtId="0" fontId="32" fillId="0" borderId="11" xfId="55" applyFont="1" applyBorder="1" applyAlignment="1">
      <alignment horizontal="center" vertical="center" wrapText="1"/>
      <protection/>
    </xf>
    <xf numFmtId="0" fontId="32" fillId="0" borderId="10" xfId="55" applyFont="1" applyBorder="1" applyAlignment="1">
      <alignment vertical="center" wrapText="1"/>
      <protection/>
    </xf>
    <xf numFmtId="0" fontId="32" fillId="0" borderId="0" xfId="55" applyFont="1">
      <alignment/>
      <protection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3" fillId="0" borderId="0" xfId="55" applyFont="1" applyAlignment="1">
      <alignment horizontal="right"/>
      <protection/>
    </xf>
    <xf numFmtId="0" fontId="22" fillId="0" borderId="0" xfId="55" applyFont="1" applyAlignment="1">
      <alignment horizontal="center" vertical="center"/>
      <protection/>
    </xf>
    <xf numFmtId="0" fontId="33" fillId="0" borderId="12" xfId="55" applyFont="1" applyBorder="1" applyAlignment="1">
      <alignment horizontal="center" vertical="top" wrapText="1"/>
      <protection/>
    </xf>
    <xf numFmtId="0" fontId="32" fillId="0" borderId="10" xfId="55" applyFont="1" applyBorder="1" applyAlignment="1">
      <alignment horizontal="center" vertical="top" wrapText="1"/>
      <protection/>
    </xf>
    <xf numFmtId="0" fontId="32" fillId="0" borderId="13" xfId="55" applyFont="1" applyBorder="1" applyAlignment="1">
      <alignment horizontal="center" vertical="center" wrapText="1"/>
      <protection/>
    </xf>
    <xf numFmtId="49" fontId="32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26" fillId="0" borderId="0" xfId="55" applyFont="1" applyAlignment="1">
      <alignment horizontal="center" vertical="center"/>
      <protection/>
    </xf>
    <xf numFmtId="0" fontId="30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5" fillId="0" borderId="10" xfId="60" applyNumberFormat="1" applyFont="1" applyFill="1" applyBorder="1" applyAlignment="1">
      <alignment horizontal="center" vertical="center" wrapText="1"/>
      <protection/>
    </xf>
    <xf numFmtId="0" fontId="35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horizontal="left"/>
      <protection/>
    </xf>
    <xf numFmtId="0" fontId="0" fillId="0" borderId="0" xfId="54">
      <alignment/>
      <protection/>
    </xf>
    <xf numFmtId="0" fontId="33" fillId="0" borderId="0" xfId="54" applyFont="1" applyAlignment="1">
      <alignment horizontal="left"/>
      <protection/>
    </xf>
    <xf numFmtId="0" fontId="26" fillId="0" borderId="0" xfId="54" applyFont="1" applyAlignment="1">
      <alignment horizontal="center" vertical="center"/>
      <protection/>
    </xf>
    <xf numFmtId="0" fontId="22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1" fillId="0" borderId="0" xfId="54" applyFont="1" applyAlignment="1">
      <alignment vertical="center"/>
      <protection/>
    </xf>
    <xf numFmtId="0" fontId="32" fillId="0" borderId="0" xfId="54" applyFont="1" applyAlignment="1">
      <alignment horizontal="right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10" xfId="54" applyFont="1" applyBorder="1" applyAlignment="1">
      <alignment vertical="center" wrapText="1"/>
      <protection/>
    </xf>
    <xf numFmtId="173" fontId="32" fillId="24" borderId="10" xfId="54" applyNumberFormat="1" applyFont="1" applyFill="1" applyBorder="1" applyAlignment="1">
      <alignment horizontal="center" vertical="center" wrapText="1"/>
      <protection/>
    </xf>
    <xf numFmtId="0" fontId="32" fillId="0" borderId="0" xfId="54" applyFont="1" applyAlignment="1">
      <alignment vertical="center"/>
      <protection/>
    </xf>
    <xf numFmtId="173" fontId="32" fillId="0" borderId="10" xfId="54" applyNumberFormat="1" applyFont="1" applyBorder="1" applyAlignment="1">
      <alignment horizontal="center" vertical="center" wrapText="1"/>
      <protection/>
    </xf>
    <xf numFmtId="0" fontId="26" fillId="0" borderId="0" xfId="54" applyFont="1" applyAlignment="1">
      <alignment vertical="center"/>
      <protection/>
    </xf>
    <xf numFmtId="0" fontId="33" fillId="0" borderId="10" xfId="54" applyFont="1" applyBorder="1" applyAlignment="1">
      <alignment horizontal="justify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justify" vertical="center"/>
      <protection/>
    </xf>
    <xf numFmtId="0" fontId="0" fillId="0" borderId="0" xfId="54" applyAlignment="1">
      <alignment horizontal="center" vertical="center"/>
      <protection/>
    </xf>
    <xf numFmtId="0" fontId="27" fillId="0" borderId="0" xfId="0" applyFont="1" applyBorder="1" applyAlignment="1">
      <alignment horizontal="right" vertical="center" wrapText="1"/>
    </xf>
    <xf numFmtId="49" fontId="23" fillId="25" borderId="10" xfId="57" applyNumberFormat="1" applyFont="1" applyFill="1" applyBorder="1" applyAlignment="1">
      <alignment horizontal="center" vertical="center"/>
      <protection/>
    </xf>
    <xf numFmtId="0" fontId="23" fillId="25" borderId="10" xfId="57" applyFont="1" applyFill="1" applyBorder="1" applyAlignment="1">
      <alignment vertical="center" wrapText="1"/>
      <protection/>
    </xf>
    <xf numFmtId="178" fontId="23" fillId="25" borderId="10" xfId="58" applyNumberFormat="1" applyFont="1" applyFill="1" applyBorder="1" applyAlignment="1">
      <alignment vertical="center"/>
      <protection/>
    </xf>
    <xf numFmtId="49" fontId="26" fillId="25" borderId="10" xfId="55" applyNumberFormat="1" applyFont="1" applyFill="1" applyBorder="1" applyAlignment="1">
      <alignment horizontal="center" vertical="center" wrapText="1"/>
      <protection/>
    </xf>
    <xf numFmtId="0" fontId="26" fillId="25" borderId="14" xfId="55" applyFont="1" applyFill="1" applyBorder="1" applyAlignment="1">
      <alignment vertical="center" wrapText="1"/>
      <protection/>
    </xf>
    <xf numFmtId="0" fontId="26" fillId="25" borderId="10" xfId="55" applyFont="1" applyFill="1" applyBorder="1" applyAlignment="1">
      <alignment horizontal="justify" vertical="center" wrapText="1"/>
      <protection/>
    </xf>
    <xf numFmtId="0" fontId="0" fillId="25" borderId="0" xfId="55" applyFill="1">
      <alignment/>
      <protection/>
    </xf>
    <xf numFmtId="0" fontId="36" fillId="0" borderId="0" xfId="54" applyFont="1">
      <alignment/>
      <protection/>
    </xf>
    <xf numFmtId="173" fontId="32" fillId="25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79" fontId="37" fillId="25" borderId="10" xfId="0" applyNumberFormat="1" applyFont="1" applyFill="1" applyBorder="1" applyAlignment="1">
      <alignment horizontal="right"/>
    </xf>
    <xf numFmtId="0" fontId="38" fillId="25" borderId="10" xfId="0" applyFont="1" applyFill="1" applyBorder="1" applyAlignment="1">
      <alignment horizontal="center" wrapText="1"/>
    </xf>
    <xf numFmtId="0" fontId="37" fillId="25" borderId="10" xfId="0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179" fontId="34" fillId="26" borderId="10" xfId="0" applyNumberFormat="1" applyFont="1" applyFill="1" applyBorder="1" applyAlignment="1">
      <alignment horizontal="right"/>
    </xf>
    <xf numFmtId="0" fontId="34" fillId="25" borderId="10" xfId="0" applyNumberFormat="1" applyFont="1" applyFill="1" applyBorder="1" applyAlignment="1">
      <alignment horizontal="left" vertical="top" wrapText="1"/>
    </xf>
    <xf numFmtId="49" fontId="34" fillId="25" borderId="10" xfId="0" applyNumberFormat="1" applyFont="1" applyFill="1" applyBorder="1" applyAlignment="1">
      <alignment horizontal="center" vertical="center"/>
    </xf>
    <xf numFmtId="0" fontId="37" fillId="25" borderId="10" xfId="0" applyNumberFormat="1" applyFont="1" applyFill="1" applyBorder="1" applyAlignment="1">
      <alignment horizontal="left" vertical="top" wrapText="1"/>
    </xf>
    <xf numFmtId="49" fontId="37" fillId="25" borderId="10" xfId="0" applyNumberFormat="1" applyFont="1" applyFill="1" applyBorder="1" applyAlignment="1">
      <alignment horizontal="center" vertical="center"/>
    </xf>
    <xf numFmtId="179" fontId="34" fillId="25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left" vertical="center" wrapText="1"/>
    </xf>
    <xf numFmtId="4" fontId="37" fillId="25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4" fontId="39" fillId="0" borderId="10" xfId="0" applyNumberFormat="1" applyFont="1" applyBorder="1" applyAlignment="1">
      <alignment/>
    </xf>
    <xf numFmtId="178" fontId="17" fillId="0" borderId="10" xfId="0" applyNumberFormat="1" applyFont="1" applyBorder="1" applyAlignment="1">
      <alignment/>
    </xf>
    <xf numFmtId="0" fontId="40" fillId="25" borderId="10" xfId="0" applyFont="1" applyFill="1" applyBorder="1" applyAlignment="1">
      <alignment horizontal="left" vertical="center" wrapText="1"/>
    </xf>
    <xf numFmtId="178" fontId="34" fillId="25" borderId="10" xfId="0" applyNumberFormat="1" applyFont="1" applyFill="1" applyBorder="1" applyAlignment="1">
      <alignment horizontal="right"/>
    </xf>
    <xf numFmtId="178" fontId="37" fillId="25" borderId="10" xfId="0" applyNumberFormat="1" applyFont="1" applyFill="1" applyBorder="1" applyAlignment="1">
      <alignment horizontal="right"/>
    </xf>
    <xf numFmtId="0" fontId="38" fillId="25" borderId="10" xfId="0" applyNumberFormat="1" applyFont="1" applyFill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4" fontId="34" fillId="25" borderId="10" xfId="0" applyNumberFormat="1" applyFont="1" applyFill="1" applyBorder="1" applyAlignment="1">
      <alignment horizontal="right"/>
    </xf>
    <xf numFmtId="0" fontId="34" fillId="0" borderId="10" xfId="0" applyFont="1" applyBorder="1" applyAlignment="1">
      <alignment/>
    </xf>
    <xf numFmtId="4" fontId="37" fillId="25" borderId="10" xfId="0" applyNumberFormat="1" applyFont="1" applyFill="1" applyBorder="1" applyAlignment="1">
      <alignment horizontal="right" vertical="center"/>
    </xf>
    <xf numFmtId="179" fontId="37" fillId="25" borderId="10" xfId="0" applyNumberFormat="1" applyFont="1" applyFill="1" applyBorder="1" applyAlignment="1">
      <alignment horizontal="right" vertical="center"/>
    </xf>
    <xf numFmtId="179" fontId="34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34" fillId="0" borderId="10" xfId="0" applyFont="1" applyBorder="1" applyAlignment="1">
      <alignment wrapText="1"/>
    </xf>
    <xf numFmtId="0" fontId="34" fillId="25" borderId="10" xfId="0" applyFont="1" applyFill="1" applyBorder="1" applyAlignment="1">
      <alignment horizont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4" fillId="25" borderId="0" xfId="0" applyFont="1" applyFill="1" applyBorder="1" applyAlignment="1">
      <alignment horizontal="center"/>
    </xf>
    <xf numFmtId="0" fontId="34" fillId="25" borderId="0" xfId="0" applyFont="1" applyFill="1" applyAlignment="1">
      <alignment/>
    </xf>
    <xf numFmtId="0" fontId="34" fillId="25" borderId="0" xfId="0" applyFont="1" applyFill="1" applyAlignment="1">
      <alignment horizontal="left"/>
    </xf>
    <xf numFmtId="0" fontId="30" fillId="0" borderId="0" xfId="62">
      <alignment/>
      <protection/>
    </xf>
    <xf numFmtId="0" fontId="34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49" fontId="34" fillId="25" borderId="10" xfId="0" applyNumberFormat="1" applyFont="1" applyFill="1" applyBorder="1" applyAlignment="1">
      <alignment horizontal="center"/>
    </xf>
    <xf numFmtId="49" fontId="34" fillId="25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left" vertical="center" wrapText="1"/>
    </xf>
    <xf numFmtId="0" fontId="22" fillId="27" borderId="16" xfId="0" applyFont="1" applyFill="1" applyBorder="1" applyAlignment="1">
      <alignment horizontal="left" vertical="center" wrapText="1"/>
    </xf>
    <xf numFmtId="173" fontId="21" fillId="27" borderId="10" xfId="0" applyNumberFormat="1" applyFont="1" applyFill="1" applyBorder="1" applyAlignment="1">
      <alignment horizontal="right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left" vertical="center" wrapText="1"/>
    </xf>
    <xf numFmtId="49" fontId="21" fillId="27" borderId="13" xfId="0" applyNumberFormat="1" applyFont="1" applyFill="1" applyBorder="1" applyAlignment="1">
      <alignment horizontal="left" vertical="center" wrapText="1"/>
    </xf>
    <xf numFmtId="49" fontId="21" fillId="27" borderId="12" xfId="0" applyNumberFormat="1" applyFont="1" applyFill="1" applyBorder="1" applyAlignment="1">
      <alignment horizontal="right" vertical="center" wrapText="1"/>
    </xf>
    <xf numFmtId="173" fontId="22" fillId="27" borderId="10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2" fillId="27" borderId="15" xfId="0" applyNumberFormat="1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left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2" fontId="21" fillId="25" borderId="17" xfId="69" applyNumberFormat="1" applyFont="1" applyFill="1" applyBorder="1" applyAlignment="1">
      <alignment horizontal="left" vertical="center" wrapText="1"/>
      <protection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8" xfId="0" applyNumberFormat="1" applyFont="1" applyFill="1" applyBorder="1" applyAlignment="1">
      <alignment vertical="center" wrapText="1"/>
    </xf>
    <xf numFmtId="0" fontId="21" fillId="25" borderId="19" xfId="0" applyFont="1" applyFill="1" applyBorder="1" applyAlignment="1">
      <alignment horizontal="right" vertical="center" wrapText="1"/>
    </xf>
    <xf numFmtId="0" fontId="23" fillId="0" borderId="0" xfId="61" applyFont="1" applyFill="1" applyAlignment="1">
      <alignment vertical="center" wrapText="1"/>
      <protection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49" fontId="21" fillId="25" borderId="10" xfId="69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right" vertical="center" wrapText="1"/>
    </xf>
    <xf numFmtId="49" fontId="22" fillId="25" borderId="0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right" vertical="center" wrapText="1"/>
    </xf>
    <xf numFmtId="49" fontId="22" fillId="27" borderId="0" xfId="0" applyNumberFormat="1" applyFont="1" applyFill="1" applyBorder="1" applyAlignment="1">
      <alignment horizontal="center" vertical="center" wrapText="1"/>
    </xf>
    <xf numFmtId="49" fontId="22" fillId="27" borderId="20" xfId="0" applyNumberFormat="1" applyFont="1" applyFill="1" applyBorder="1" applyAlignment="1">
      <alignment horizontal="center" vertical="center" wrapText="1"/>
    </xf>
    <xf numFmtId="49" fontId="22" fillId="27" borderId="21" xfId="0" applyNumberFormat="1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49" fontId="22" fillId="25" borderId="10" xfId="69" applyNumberFormat="1" applyFont="1" applyFill="1" applyBorder="1" applyAlignment="1">
      <alignment horizontal="center" vertical="center" wrapText="1"/>
      <protection/>
    </xf>
    <xf numFmtId="49" fontId="25" fillId="27" borderId="10" xfId="0" applyNumberFormat="1" applyFont="1" applyFill="1" applyBorder="1" applyAlignment="1">
      <alignment horizontal="right" vertical="center" wrapText="1"/>
    </xf>
    <xf numFmtId="49" fontId="25" fillId="27" borderId="10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49" fontId="25" fillId="25" borderId="0" xfId="61" applyNumberFormat="1" applyFont="1" applyFill="1" applyAlignment="1">
      <alignment horizontal="center" vertical="center" wrapText="1"/>
      <protection/>
    </xf>
    <xf numFmtId="0" fontId="48" fillId="0" borderId="0" xfId="69" applyFont="1" applyAlignment="1">
      <alignment vertical="center" wrapText="1"/>
      <protection/>
    </xf>
    <xf numFmtId="0" fontId="48" fillId="0" borderId="0" xfId="69" applyFont="1" applyFill="1" applyAlignment="1">
      <alignment vertical="center" wrapText="1"/>
      <protection/>
    </xf>
    <xf numFmtId="173" fontId="21" fillId="25" borderId="10" xfId="0" applyNumberFormat="1" applyFont="1" applyFill="1" applyBorder="1" applyAlignment="1">
      <alignment horizontal="right" vertical="center" wrapText="1"/>
    </xf>
    <xf numFmtId="49" fontId="21" fillId="25" borderId="0" xfId="69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vertical="center" wrapText="1"/>
    </xf>
    <xf numFmtId="173" fontId="22" fillId="25" borderId="1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horizontal="righ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1" fillId="25" borderId="15" xfId="0" applyNumberFormat="1" applyFont="1" applyFill="1" applyBorder="1" applyAlignment="1">
      <alignment vertical="center" wrapText="1"/>
    </xf>
    <xf numFmtId="49" fontId="21" fillId="25" borderId="11" xfId="0" applyNumberFormat="1" applyFont="1" applyFill="1" applyBorder="1" applyAlignment="1">
      <alignment horizontal="right" vertical="center" wrapText="1"/>
    </xf>
    <xf numFmtId="49" fontId="21" fillId="27" borderId="10" xfId="0" applyNumberFormat="1" applyFont="1" applyFill="1" applyBorder="1" applyAlignment="1">
      <alignment horizontal="right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49" fontId="21" fillId="25" borderId="23" xfId="56" applyNumberFormat="1" applyFont="1" applyFill="1" applyBorder="1" applyAlignment="1">
      <alignment horizontal="center" vertical="center" wrapText="1"/>
      <protection/>
    </xf>
    <xf numFmtId="49" fontId="21" fillId="25" borderId="24" xfId="56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Alignment="1">
      <alignment/>
    </xf>
    <xf numFmtId="178" fontId="21" fillId="27" borderId="10" xfId="0" applyNumberFormat="1" applyFont="1" applyFill="1" applyBorder="1" applyAlignment="1">
      <alignment horizontal="right" vertical="center" wrapText="1"/>
    </xf>
    <xf numFmtId="49" fontId="21" fillId="25" borderId="25" xfId="56" applyNumberFormat="1" applyFont="1" applyFill="1" applyBorder="1" applyAlignment="1">
      <alignment horizontal="center" vertical="center" wrapText="1"/>
      <protection/>
    </xf>
    <xf numFmtId="49" fontId="21" fillId="25" borderId="16" xfId="56" applyNumberFormat="1" applyFont="1" applyFill="1" applyBorder="1" applyAlignment="1">
      <alignment horizontal="center" vertical="center" wrapText="1"/>
      <protection/>
    </xf>
    <xf numFmtId="49" fontId="21" fillId="25" borderId="22" xfId="56" applyNumberFormat="1" applyFont="1" applyFill="1" applyBorder="1" applyAlignment="1">
      <alignment horizontal="center" vertical="center" wrapText="1"/>
      <protection/>
    </xf>
    <xf numFmtId="0" fontId="21" fillId="25" borderId="10" xfId="43" applyFont="1" applyFill="1" applyBorder="1" applyAlignment="1" applyProtection="1">
      <alignment horizontal="left" wrapText="1"/>
      <protection/>
    </xf>
    <xf numFmtId="49" fontId="25" fillId="25" borderId="10" xfId="69" applyNumberFormat="1" applyFont="1" applyFill="1" applyBorder="1" applyAlignment="1">
      <alignment horizontal="center" vertical="center" wrapText="1"/>
      <protection/>
    </xf>
    <xf numFmtId="49" fontId="22" fillId="27" borderId="16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2" xfId="0" applyNumberFormat="1" applyFont="1" applyFill="1" applyBorder="1" applyAlignment="1">
      <alignment horizontal="right" vertical="center" wrapText="1"/>
    </xf>
    <xf numFmtId="0" fontId="22" fillId="27" borderId="16" xfId="0" applyNumberFormat="1" applyFont="1" applyFill="1" applyBorder="1" applyAlignment="1">
      <alignment horizontal="left" vertical="center" wrapText="1"/>
    </xf>
    <xf numFmtId="49" fontId="21" fillId="25" borderId="17" xfId="69" applyNumberFormat="1" applyFont="1" applyFill="1" applyBorder="1" applyAlignment="1">
      <alignment horizontal="center" vertical="center" wrapText="1"/>
      <protection/>
    </xf>
    <xf numFmtId="0" fontId="22" fillId="27" borderId="10" xfId="0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left" vertical="center" wrapText="1"/>
    </xf>
    <xf numFmtId="178" fontId="22" fillId="27" borderId="10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vertical="center" wrapText="1"/>
    </xf>
    <xf numFmtId="0" fontId="22" fillId="25" borderId="11" xfId="0" applyFont="1" applyFill="1" applyBorder="1" applyAlignment="1">
      <alignment horizontal="right" vertical="center" wrapText="1"/>
    </xf>
    <xf numFmtId="49" fontId="21" fillId="25" borderId="15" xfId="69" applyNumberFormat="1" applyFont="1" applyFill="1" applyBorder="1" applyAlignment="1">
      <alignment horizontal="right" vertical="center" wrapText="1"/>
      <protection/>
    </xf>
    <xf numFmtId="49" fontId="21" fillId="25" borderId="15" xfId="69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5" borderId="11" xfId="69" applyNumberFormat="1" applyFont="1" applyFill="1" applyBorder="1" applyAlignment="1">
      <alignment horizontal="center" vertical="center" wrapText="1"/>
      <protection/>
    </xf>
    <xf numFmtId="173" fontId="21" fillId="25" borderId="10" xfId="69" applyNumberFormat="1" applyFont="1" applyFill="1" applyBorder="1" applyAlignment="1">
      <alignment horizontal="right" vertical="center" wrapText="1"/>
      <protection/>
    </xf>
    <xf numFmtId="0" fontId="49" fillId="25" borderId="11" xfId="0" applyFont="1" applyFill="1" applyBorder="1" applyAlignment="1">
      <alignment horizontal="left" vertical="center" wrapText="1"/>
    </xf>
    <xf numFmtId="49" fontId="22" fillId="25" borderId="11" xfId="69" applyNumberFormat="1" applyFont="1" applyFill="1" applyBorder="1" applyAlignment="1">
      <alignment horizontal="center" vertical="center" wrapText="1"/>
      <protection/>
    </xf>
    <xf numFmtId="2" fontId="21" fillId="25" borderId="11" xfId="69" applyNumberFormat="1" applyFont="1" applyFill="1" applyBorder="1" applyAlignment="1">
      <alignment horizontal="left" vertical="center" wrapText="1"/>
      <protection/>
    </xf>
    <xf numFmtId="2" fontId="49" fillId="25" borderId="11" xfId="69" applyNumberFormat="1" applyFont="1" applyFill="1" applyBorder="1" applyAlignment="1">
      <alignment horizontal="left" vertical="center" wrapText="1"/>
      <protection/>
    </xf>
    <xf numFmtId="178" fontId="21" fillId="25" borderId="15" xfId="69" applyNumberFormat="1" applyFont="1" applyFill="1" applyBorder="1" applyAlignment="1">
      <alignment horizontal="right" vertical="center" wrapText="1"/>
      <protection/>
    </xf>
    <xf numFmtId="178" fontId="21" fillId="25" borderId="10" xfId="69" applyNumberFormat="1" applyFont="1" applyFill="1" applyBorder="1" applyAlignment="1">
      <alignment horizontal="right" vertical="center" wrapText="1"/>
      <protection/>
    </xf>
    <xf numFmtId="49" fontId="22" fillId="27" borderId="15" xfId="0" applyNumberFormat="1" applyFont="1" applyFill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left" vertical="center" wrapText="1"/>
    </xf>
    <xf numFmtId="49" fontId="23" fillId="25" borderId="10" xfId="61" applyNumberFormat="1" applyFont="1" applyFill="1" applyBorder="1" applyAlignment="1">
      <alignment horizontal="center" vertical="center" wrapText="1"/>
      <protection/>
    </xf>
    <xf numFmtId="0" fontId="25" fillId="27" borderId="1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justify"/>
    </xf>
    <xf numFmtId="0" fontId="21" fillId="25" borderId="10" xfId="0" applyFont="1" applyFill="1" applyBorder="1" applyAlignment="1">
      <alignment horizontal="justify" vertical="center" wrapText="1"/>
    </xf>
    <xf numFmtId="0" fontId="21" fillId="27" borderId="10" xfId="0" applyFont="1" applyFill="1" applyBorder="1" applyAlignment="1">
      <alignment vertical="center" wrapText="1"/>
    </xf>
    <xf numFmtId="49" fontId="21" fillId="25" borderId="15" xfId="61" applyNumberFormat="1" applyFont="1" applyFill="1" applyBorder="1" applyAlignment="1">
      <alignment horizontal="right" vertical="center" wrapText="1"/>
      <protection/>
    </xf>
    <xf numFmtId="49" fontId="21" fillId="27" borderId="15" xfId="0" applyNumberFormat="1" applyFont="1" applyFill="1" applyBorder="1" applyAlignment="1">
      <alignment horizontal="center" vertical="center" wrapText="1"/>
    </xf>
    <xf numFmtId="49" fontId="21" fillId="27" borderId="15" xfId="0" applyNumberFormat="1" applyFont="1" applyFill="1" applyBorder="1" applyAlignment="1">
      <alignment horizontal="left" vertical="center" wrapText="1"/>
    </xf>
    <xf numFmtId="49" fontId="22" fillId="25" borderId="15" xfId="61" applyNumberFormat="1" applyFont="1" applyFill="1" applyBorder="1" applyAlignment="1">
      <alignment horizontal="right" vertical="center" wrapText="1"/>
      <protection/>
    </xf>
    <xf numFmtId="49" fontId="23" fillId="25" borderId="15" xfId="61" applyNumberFormat="1" applyFont="1" applyFill="1" applyBorder="1" applyAlignment="1">
      <alignment horizontal="center" vertical="center" wrapText="1"/>
      <protection/>
    </xf>
    <xf numFmtId="0" fontId="21" fillId="25" borderId="15" xfId="0" applyFont="1" applyFill="1" applyBorder="1" applyAlignment="1">
      <alignment wrapText="1"/>
    </xf>
    <xf numFmtId="0" fontId="21" fillId="27" borderId="10" xfId="0" applyFont="1" applyFill="1" applyBorder="1" applyAlignment="1">
      <alignment horizontal="left" vertical="center" wrapText="1"/>
    </xf>
    <xf numFmtId="49" fontId="23" fillId="25" borderId="15" xfId="61" applyNumberFormat="1" applyFont="1" applyFill="1" applyBorder="1" applyAlignment="1">
      <alignment horizontal="right" vertical="center" wrapText="1"/>
      <protection/>
    </xf>
    <xf numFmtId="49" fontId="23" fillId="25" borderId="18" xfId="0" applyNumberFormat="1" applyFont="1" applyFill="1" applyBorder="1" applyAlignment="1">
      <alignment vertical="center" wrapText="1"/>
    </xf>
    <xf numFmtId="49" fontId="23" fillId="25" borderId="19" xfId="0" applyNumberFormat="1" applyFont="1" applyFill="1" applyBorder="1" applyAlignment="1">
      <alignment horizontal="right" vertical="center" wrapText="1"/>
    </xf>
    <xf numFmtId="49" fontId="23" fillId="25" borderId="11" xfId="69" applyNumberFormat="1" applyFont="1" applyFill="1" applyBorder="1" applyAlignment="1">
      <alignment horizontal="center" vertical="center" wrapText="1"/>
      <protection/>
    </xf>
    <xf numFmtId="49" fontId="23" fillId="25" borderId="10" xfId="69" applyNumberFormat="1" applyFont="1" applyFill="1" applyBorder="1" applyAlignment="1">
      <alignment horizontal="center" vertical="center" wrapText="1"/>
      <protection/>
    </xf>
    <xf numFmtId="49" fontId="23" fillId="25" borderId="15" xfId="69" applyNumberFormat="1" applyFont="1" applyFill="1" applyBorder="1" applyAlignment="1">
      <alignment horizontal="right" vertical="center" wrapText="1"/>
      <protection/>
    </xf>
    <xf numFmtId="49" fontId="23" fillId="25" borderId="15" xfId="69" applyNumberFormat="1" applyFont="1" applyFill="1" applyBorder="1" applyAlignment="1">
      <alignment horizontal="center" vertical="center" wrapText="1"/>
      <protection/>
    </xf>
    <xf numFmtId="2" fontId="23" fillId="25" borderId="11" xfId="69" applyNumberFormat="1" applyFont="1" applyFill="1" applyBorder="1" applyAlignment="1">
      <alignment horizontal="left" vertical="center" wrapText="1"/>
      <protection/>
    </xf>
    <xf numFmtId="49" fontId="25" fillId="25" borderId="15" xfId="61" applyNumberFormat="1" applyFont="1" applyFill="1" applyBorder="1" applyAlignment="1">
      <alignment horizontal="right" vertical="center" wrapText="1"/>
      <protection/>
    </xf>
    <xf numFmtId="49" fontId="25" fillId="25" borderId="15" xfId="61" applyNumberFormat="1" applyFont="1" applyFill="1" applyBorder="1" applyAlignment="1">
      <alignment horizontal="center" vertical="center" wrapText="1"/>
      <protection/>
    </xf>
    <xf numFmtId="49" fontId="25" fillId="25" borderId="15" xfId="69" applyNumberFormat="1" applyFont="1" applyFill="1" applyBorder="1" applyAlignment="1">
      <alignment horizontal="right" vertical="center" wrapText="1"/>
      <protection/>
    </xf>
    <xf numFmtId="49" fontId="25" fillId="25" borderId="15" xfId="69" applyNumberFormat="1" applyFont="1" applyFill="1" applyBorder="1" applyAlignment="1">
      <alignment horizontal="center" vertical="center" wrapText="1"/>
      <protection/>
    </xf>
    <xf numFmtId="49" fontId="22" fillId="25" borderId="11" xfId="0" applyNumberFormat="1" applyFont="1" applyFill="1" applyBorder="1" applyAlignment="1">
      <alignment horizontal="right" vertical="center" wrapText="1"/>
    </xf>
    <xf numFmtId="49" fontId="25" fillId="25" borderId="11" xfId="69" applyNumberFormat="1" applyFont="1" applyFill="1" applyBorder="1" applyAlignment="1">
      <alignment horizontal="center" vertical="center" wrapText="1"/>
      <protection/>
    </xf>
    <xf numFmtId="2" fontId="22" fillId="25" borderId="11" xfId="69" applyNumberFormat="1" applyFont="1" applyFill="1" applyBorder="1" applyAlignment="1">
      <alignment horizontal="left"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21" fillId="25" borderId="15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21" fillId="25" borderId="21" xfId="0" applyFont="1" applyFill="1" applyBorder="1" applyAlignment="1">
      <alignment horizontal="left" vertical="center" wrapText="1"/>
    </xf>
    <xf numFmtId="49" fontId="25" fillId="25" borderId="10" xfId="61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right" vertical="center" wrapText="1"/>
    </xf>
    <xf numFmtId="0" fontId="22" fillId="25" borderId="11" xfId="0" applyFont="1" applyFill="1" applyBorder="1" applyAlignment="1">
      <alignment horizontal="left" vertical="center" wrapText="1"/>
    </xf>
    <xf numFmtId="178" fontId="22" fillId="25" borderId="10" xfId="0" applyNumberFormat="1" applyFont="1" applyFill="1" applyBorder="1" applyAlignment="1">
      <alignment horizontal="right" vertical="center" wrapText="1"/>
    </xf>
    <xf numFmtId="0" fontId="21" fillId="25" borderId="10" xfId="0" applyFont="1" applyFill="1" applyBorder="1" applyAlignment="1">
      <alignment horizontal="justify"/>
    </xf>
    <xf numFmtId="0" fontId="23" fillId="0" borderId="0" xfId="69" applyFont="1" applyAlignment="1">
      <alignment vertical="center" wrapText="1"/>
      <protection/>
    </xf>
    <xf numFmtId="0" fontId="23" fillId="0" borderId="0" xfId="69" applyFont="1" applyFill="1" applyAlignment="1">
      <alignment vertical="center" wrapText="1"/>
      <protection/>
    </xf>
    <xf numFmtId="179" fontId="21" fillId="27" borderId="15" xfId="0" applyNumberFormat="1" applyFont="1" applyFill="1" applyBorder="1" applyAlignment="1">
      <alignment horizontal="right" vertical="center" wrapText="1"/>
    </xf>
    <xf numFmtId="0" fontId="48" fillId="25" borderId="0" xfId="69" applyFont="1" applyFill="1" applyAlignment="1">
      <alignment vertical="center" wrapText="1"/>
      <protection/>
    </xf>
    <xf numFmtId="0" fontId="25" fillId="25" borderId="0" xfId="61" applyFont="1" applyFill="1" applyAlignment="1">
      <alignment vertical="center" wrapText="1"/>
      <protection/>
    </xf>
    <xf numFmtId="179" fontId="21" fillId="27" borderId="10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vertical="top" wrapText="1"/>
    </xf>
    <xf numFmtId="49" fontId="21" fillId="27" borderId="15" xfId="0" applyNumberFormat="1" applyFont="1" applyFill="1" applyBorder="1" applyAlignment="1">
      <alignment horizontal="right" vertical="center" wrapText="1"/>
    </xf>
    <xf numFmtId="0" fontId="21" fillId="25" borderId="16" xfId="0" applyFont="1" applyFill="1" applyBorder="1" applyAlignment="1">
      <alignment horizontal="left" wrapText="1"/>
    </xf>
    <xf numFmtId="178" fontId="21" fillId="27" borderId="15" xfId="0" applyNumberFormat="1" applyFont="1" applyFill="1" applyBorder="1" applyAlignment="1">
      <alignment horizontal="right" vertical="center" wrapText="1"/>
    </xf>
    <xf numFmtId="179" fontId="22" fillId="27" borderId="15" xfId="0" applyNumberFormat="1" applyFont="1" applyFill="1" applyBorder="1" applyAlignment="1">
      <alignment horizontal="right" vertical="center" wrapText="1"/>
    </xf>
    <xf numFmtId="0" fontId="21" fillId="27" borderId="0" xfId="0" applyFont="1" applyFill="1" applyBorder="1" applyAlignment="1">
      <alignment horizontal="left" vertical="center" wrapText="1"/>
    </xf>
    <xf numFmtId="0" fontId="21" fillId="27" borderId="28" xfId="0" applyFont="1" applyFill="1" applyBorder="1" applyAlignment="1">
      <alignment horizontal="left" vertical="center" wrapText="1"/>
    </xf>
    <xf numFmtId="0" fontId="22" fillId="27" borderId="29" xfId="0" applyFont="1" applyFill="1" applyBorder="1" applyAlignment="1">
      <alignment horizontal="center" vertical="center" wrapText="1"/>
    </xf>
    <xf numFmtId="0" fontId="22" fillId="27" borderId="30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5" borderId="10" xfId="59" applyNumberFormat="1" applyFont="1" applyFill="1" applyBorder="1" applyAlignment="1">
      <alignment horizontal="center" vertical="center" wrapText="1"/>
      <protection/>
    </xf>
    <xf numFmtId="0" fontId="21" fillId="25" borderId="10" xfId="43" applyNumberFormat="1" applyFont="1" applyFill="1" applyBorder="1" applyAlignment="1" applyProtection="1">
      <alignment horizontal="left" wrapText="1"/>
      <protection/>
    </xf>
    <xf numFmtId="0" fontId="21" fillId="25" borderId="15" xfId="0" applyFont="1" applyFill="1" applyBorder="1" applyAlignment="1">
      <alignment/>
    </xf>
    <xf numFmtId="0" fontId="22" fillId="25" borderId="0" xfId="0" applyFont="1" applyFill="1" applyAlignment="1">
      <alignment/>
    </xf>
    <xf numFmtId="49" fontId="22" fillId="27" borderId="10" xfId="59" applyNumberFormat="1" applyFont="1" applyFill="1" applyBorder="1" applyAlignment="1">
      <alignment horizontal="center" vertical="center" wrapText="1"/>
      <protection/>
    </xf>
    <xf numFmtId="173" fontId="22" fillId="27" borderId="10" xfId="59" applyNumberFormat="1" applyFont="1" applyFill="1" applyBorder="1" applyAlignment="1">
      <alignment horizontal="right" vertical="center" wrapText="1"/>
      <protection/>
    </xf>
    <xf numFmtId="0" fontId="25" fillId="27" borderId="15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right" vertical="center" wrapText="1"/>
    </xf>
    <xf numFmtId="0" fontId="23" fillId="0" borderId="0" xfId="61" applyFont="1" applyFill="1" applyAlignment="1">
      <alignment horizontal="center" vertical="center" wrapText="1"/>
      <protection/>
    </xf>
    <xf numFmtId="49" fontId="22" fillId="27" borderId="31" xfId="0" applyNumberFormat="1" applyFont="1" applyFill="1" applyBorder="1" applyAlignment="1">
      <alignment horizontal="center" vertical="center" wrapText="1"/>
    </xf>
    <xf numFmtId="0" fontId="25" fillId="0" borderId="0" xfId="61" applyFont="1" applyFill="1" applyAlignment="1">
      <alignment horizontal="center" vertical="center" wrapText="1"/>
      <protection/>
    </xf>
    <xf numFmtId="178" fontId="22" fillId="27" borderId="32" xfId="0" applyNumberFormat="1" applyFont="1" applyFill="1" applyBorder="1" applyAlignment="1">
      <alignment horizontal="right" vertical="center" wrapText="1"/>
    </xf>
    <xf numFmtId="49" fontId="21" fillId="27" borderId="31" xfId="0" applyNumberFormat="1" applyFont="1" applyFill="1" applyBorder="1" applyAlignment="1">
      <alignment horizontal="center" vertical="center" wrapText="1"/>
    </xf>
    <xf numFmtId="49" fontId="22" fillId="27" borderId="33" xfId="0" applyNumberFormat="1" applyFont="1" applyFill="1" applyBorder="1" applyAlignment="1">
      <alignment horizontal="center" vertical="center" wrapText="1"/>
    </xf>
    <xf numFmtId="49" fontId="22" fillId="27" borderId="34" xfId="0" applyNumberFormat="1" applyFont="1" applyFill="1" applyBorder="1" applyAlignment="1">
      <alignment horizontal="center" vertical="center" wrapText="1"/>
    </xf>
    <xf numFmtId="49" fontId="21" fillId="25" borderId="35" xfId="0" applyNumberFormat="1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49" fontId="21" fillId="25" borderId="36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right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7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9" fontId="21" fillId="23" borderId="35" xfId="0" applyNumberFormat="1" applyFont="1" applyFill="1" applyBorder="1" applyAlignment="1">
      <alignment horizontal="center" vertical="center" wrapText="1"/>
    </xf>
    <xf numFmtId="0" fontId="21" fillId="23" borderId="36" xfId="0" applyFont="1" applyFill="1" applyBorder="1" applyAlignment="1">
      <alignment horizontal="center" vertical="center" wrapText="1"/>
    </xf>
    <xf numFmtId="49" fontId="21" fillId="23" borderId="36" xfId="0" applyNumberFormat="1" applyFont="1" applyFill="1" applyBorder="1" applyAlignment="1">
      <alignment horizontal="center" vertical="center" wrapText="1"/>
    </xf>
    <xf numFmtId="49" fontId="21" fillId="25" borderId="37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right" vertical="center" wrapText="1"/>
    </xf>
    <xf numFmtId="0" fontId="21" fillId="25" borderId="38" xfId="0" applyFont="1" applyFill="1" applyBorder="1" applyAlignment="1">
      <alignment horizontal="center" vertical="center" wrapText="1"/>
    </xf>
    <xf numFmtId="49" fontId="21" fillId="25" borderId="39" xfId="0" applyNumberFormat="1" applyFont="1" applyFill="1" applyBorder="1" applyAlignment="1">
      <alignment horizontal="center" vertical="center" wrapText="1"/>
    </xf>
    <xf numFmtId="49" fontId="21" fillId="25" borderId="22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right" vertical="center" wrapText="1"/>
    </xf>
    <xf numFmtId="49" fontId="21" fillId="25" borderId="16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center" vertical="center" wrapText="1"/>
    </xf>
    <xf numFmtId="49" fontId="22" fillId="27" borderId="18" xfId="0" applyNumberFormat="1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right" vertical="center" wrapText="1"/>
    </xf>
    <xf numFmtId="0" fontId="22" fillId="27" borderId="40" xfId="0" applyFont="1" applyFill="1" applyBorder="1" applyAlignment="1">
      <alignment horizontal="center" vertical="center" wrapText="1"/>
    </xf>
    <xf numFmtId="49" fontId="22" fillId="27" borderId="35" xfId="0" applyNumberFormat="1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vertical="center" wrapText="1"/>
    </xf>
    <xf numFmtId="0" fontId="21" fillId="25" borderId="41" xfId="0" applyFont="1" applyFill="1" applyBorder="1" applyAlignment="1">
      <alignment horizontal="left" vertical="center" wrapText="1"/>
    </xf>
    <xf numFmtId="173" fontId="21" fillId="25" borderId="10" xfId="61" applyNumberFormat="1" applyFont="1" applyFill="1" applyBorder="1" applyAlignment="1">
      <alignment horizontal="right" vertical="center" wrapText="1"/>
      <protection/>
    </xf>
    <xf numFmtId="0" fontId="21" fillId="25" borderId="0" xfId="0" applyFont="1" applyFill="1" applyAlignment="1">
      <alignment wrapText="1"/>
    </xf>
    <xf numFmtId="49" fontId="21" fillId="27" borderId="29" xfId="0" applyNumberFormat="1" applyFont="1" applyFill="1" applyBorder="1" applyAlignment="1">
      <alignment horizontal="left" vertical="center" wrapText="1"/>
    </xf>
    <xf numFmtId="0" fontId="21" fillId="25" borderId="30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left" vertical="center" wrapText="1"/>
    </xf>
    <xf numFmtId="49" fontId="21" fillId="25" borderId="18" xfId="0" applyNumberFormat="1" applyFont="1" applyFill="1" applyBorder="1" applyAlignment="1">
      <alignment horizontal="right" vertical="center" wrapText="1"/>
    </xf>
    <xf numFmtId="49" fontId="21" fillId="25" borderId="18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vertical="center" wrapText="1"/>
    </xf>
    <xf numFmtId="49" fontId="22" fillId="25" borderId="15" xfId="0" applyNumberFormat="1" applyFont="1" applyFill="1" applyBorder="1" applyAlignment="1">
      <alignment horizontal="righ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left" vertical="center" wrapText="1"/>
    </xf>
    <xf numFmtId="49" fontId="22" fillId="27" borderId="0" xfId="0" applyNumberFormat="1" applyFont="1" applyFill="1" applyBorder="1" applyAlignment="1">
      <alignment horizontal="right" vertical="center" wrapText="1"/>
    </xf>
    <xf numFmtId="49" fontId="22" fillId="27" borderId="22" xfId="0" applyNumberFormat="1" applyFont="1" applyFill="1" applyBorder="1" applyAlignment="1">
      <alignment horizontal="center" vertical="center" wrapText="1"/>
    </xf>
    <xf numFmtId="49" fontId="22" fillId="27" borderId="13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right" vertical="center" wrapText="1"/>
    </xf>
    <xf numFmtId="0" fontId="25" fillId="25" borderId="0" xfId="0" applyFont="1" applyFill="1" applyAlignment="1">
      <alignment vertical="center" wrapText="1"/>
    </xf>
    <xf numFmtId="0" fontId="22" fillId="27" borderId="11" xfId="0" applyFont="1" applyFill="1" applyBorder="1" applyAlignment="1">
      <alignment horizontal="left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173" fontId="22" fillId="25" borderId="10" xfId="69" applyNumberFormat="1" applyFont="1" applyFill="1" applyBorder="1" applyAlignment="1">
      <alignment horizontal="right" vertical="center" wrapText="1"/>
      <protection/>
    </xf>
    <xf numFmtId="49" fontId="22" fillId="25" borderId="15" xfId="69" applyNumberFormat="1" applyFont="1" applyFill="1" applyBorder="1" applyAlignment="1">
      <alignment horizontal="center" vertical="center" wrapText="1"/>
      <protection/>
    </xf>
    <xf numFmtId="173" fontId="21" fillId="25" borderId="15" xfId="6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4" fillId="0" borderId="0" xfId="61" applyFont="1" applyFill="1">
      <alignment/>
      <protection/>
    </xf>
    <xf numFmtId="0" fontId="26" fillId="0" borderId="0" xfId="0" applyFont="1" applyAlignment="1">
      <alignment horizontal="center" vertical="center"/>
    </xf>
    <xf numFmtId="0" fontId="21" fillId="25" borderId="10" xfId="0" applyFont="1" applyFill="1" applyBorder="1" applyAlignment="1">
      <alignment/>
    </xf>
    <xf numFmtId="0" fontId="22" fillId="27" borderId="12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vertical="center" wrapText="1"/>
    </xf>
    <xf numFmtId="0" fontId="21" fillId="0" borderId="41" xfId="0" applyFont="1" applyFill="1" applyBorder="1" applyAlignment="1">
      <alignment horizontal="left" vertical="center" wrapText="1"/>
    </xf>
    <xf numFmtId="173" fontId="21" fillId="2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Fill="1" applyAlignment="1">
      <alignment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49" fontId="22" fillId="25" borderId="0" xfId="61" applyNumberFormat="1" applyFont="1" applyFill="1" applyAlignment="1">
      <alignment horizontal="center" vertical="center" wrapText="1"/>
      <protection/>
    </xf>
    <xf numFmtId="49" fontId="23" fillId="25" borderId="10" xfId="69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27" borderId="42" xfId="0" applyFont="1" applyFill="1" applyBorder="1" applyAlignment="1">
      <alignment vertical="center" wrapText="1"/>
    </xf>
    <xf numFmtId="0" fontId="21" fillId="25" borderId="43" xfId="0" applyFont="1" applyFill="1" applyBorder="1" applyAlignment="1">
      <alignment horizontal="left" vertical="center" wrapText="1"/>
    </xf>
    <xf numFmtId="179" fontId="22" fillId="27" borderId="10" xfId="0" applyNumberFormat="1" applyFont="1" applyFill="1" applyBorder="1" applyAlignment="1">
      <alignment horizontal="right" vertical="center" wrapText="1"/>
    </xf>
    <xf numFmtId="179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61" applyNumberFormat="1" applyFont="1" applyFill="1" applyBorder="1" applyAlignment="1">
      <alignment horizontal="center" vertical="center" wrapText="1"/>
      <protection/>
    </xf>
    <xf numFmtId="49" fontId="22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vertical="top" wrapText="1"/>
    </xf>
    <xf numFmtId="0" fontId="25" fillId="28" borderId="1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0" xfId="69" applyNumberFormat="1" applyFont="1" applyFill="1" applyBorder="1" applyAlignment="1">
      <alignment horizontal="center" vertical="center" wrapText="1"/>
      <protection/>
    </xf>
    <xf numFmtId="49" fontId="21" fillId="23" borderId="10" xfId="0" applyNumberFormat="1" applyFont="1" applyFill="1" applyBorder="1" applyAlignment="1">
      <alignment horizontal="center" vertical="center" wrapText="1"/>
    </xf>
    <xf numFmtId="49" fontId="22" fillId="27" borderId="44" xfId="0" applyNumberFormat="1" applyFont="1" applyFill="1" applyBorder="1" applyAlignment="1">
      <alignment horizontal="center" vertical="center" wrapText="1"/>
    </xf>
    <xf numFmtId="173" fontId="23" fillId="28" borderId="10" xfId="61" applyNumberFormat="1" applyFont="1" applyFill="1" applyBorder="1" applyAlignment="1">
      <alignment vertical="center" wrapText="1"/>
      <protection/>
    </xf>
    <xf numFmtId="49" fontId="23" fillId="28" borderId="15" xfId="61" applyNumberFormat="1" applyFont="1" applyFill="1" applyBorder="1" applyAlignment="1">
      <alignment horizontal="center" vertical="center" wrapText="1"/>
      <protection/>
    </xf>
    <xf numFmtId="49" fontId="23" fillId="28" borderId="11" xfId="69" applyNumberFormat="1" applyFont="1" applyFill="1" applyBorder="1" applyAlignment="1">
      <alignment horizontal="center" vertical="center" wrapText="1"/>
      <protection/>
    </xf>
    <xf numFmtId="49" fontId="23" fillId="28" borderId="10" xfId="69" applyNumberFormat="1" applyFont="1" applyFill="1" applyBorder="1" applyAlignment="1">
      <alignment horizontal="center" vertical="center" wrapText="1"/>
      <protection/>
    </xf>
    <xf numFmtId="49" fontId="21" fillId="28" borderId="10" xfId="69" applyNumberFormat="1" applyFont="1" applyFill="1" applyBorder="1" applyAlignment="1">
      <alignment horizontal="center" vertical="center" wrapText="1"/>
      <protection/>
    </xf>
    <xf numFmtId="0" fontId="21" fillId="28" borderId="10" xfId="0" applyFont="1" applyFill="1" applyBorder="1" applyAlignment="1">
      <alignment vertical="center" wrapText="1"/>
    </xf>
    <xf numFmtId="178" fontId="21" fillId="28" borderId="10" xfId="0" applyNumberFormat="1" applyFont="1" applyFill="1" applyBorder="1" applyAlignment="1">
      <alignment vertical="center" wrapText="1"/>
    </xf>
    <xf numFmtId="49" fontId="21" fillId="28" borderId="10" xfId="0" applyNumberFormat="1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vertical="center" wrapText="1"/>
    </xf>
    <xf numFmtId="49" fontId="21" fillId="28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178" fontId="23" fillId="28" borderId="10" xfId="69" applyNumberFormat="1" applyFont="1" applyFill="1" applyBorder="1" applyAlignment="1">
      <alignment vertical="center" wrapText="1"/>
      <protection/>
    </xf>
    <xf numFmtId="49" fontId="23" fillId="28" borderId="15" xfId="69" applyNumberFormat="1" applyFont="1" applyFill="1" applyBorder="1" applyAlignment="1">
      <alignment horizontal="center" vertical="center" wrapText="1"/>
      <protection/>
    </xf>
    <xf numFmtId="2" fontId="21" fillId="28" borderId="11" xfId="69" applyNumberFormat="1" applyFont="1" applyFill="1" applyBorder="1" applyAlignment="1">
      <alignment horizontal="left" vertical="center" wrapText="1"/>
      <protection/>
    </xf>
    <xf numFmtId="178" fontId="22" fillId="29" borderId="10" xfId="0" applyNumberFormat="1" applyFont="1" applyFill="1" applyBorder="1" applyAlignment="1">
      <alignment horizontal="right" vertical="center" wrapText="1"/>
    </xf>
    <xf numFmtId="49" fontId="22" fillId="29" borderId="22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left" vertical="center" wrapText="1"/>
    </xf>
    <xf numFmtId="49" fontId="22" fillId="29" borderId="12" xfId="0" applyNumberFormat="1" applyFont="1" applyFill="1" applyBorder="1" applyAlignment="1">
      <alignment horizontal="right" vertical="center" wrapText="1"/>
    </xf>
    <xf numFmtId="49" fontId="22" fillId="29" borderId="16" xfId="0" applyNumberFormat="1" applyFont="1" applyFill="1" applyBorder="1" applyAlignment="1">
      <alignment horizontal="center" vertical="center" wrapText="1"/>
    </xf>
    <xf numFmtId="49" fontId="22" fillId="29" borderId="35" xfId="0" applyNumberFormat="1" applyFont="1" applyFill="1" applyBorder="1" applyAlignment="1">
      <alignment horizontal="center" vertical="center" wrapText="1"/>
    </xf>
    <xf numFmtId="49" fontId="22" fillId="28" borderId="10" xfId="69" applyNumberFormat="1" applyFont="1" applyFill="1" applyBorder="1" applyAlignment="1">
      <alignment horizontal="center" vertical="center" wrapText="1"/>
      <protection/>
    </xf>
    <xf numFmtId="0" fontId="25" fillId="28" borderId="0" xfId="0" applyFont="1" applyFill="1" applyAlignment="1">
      <alignment vertical="center" wrapText="1"/>
    </xf>
    <xf numFmtId="49" fontId="21" fillId="29" borderId="10" xfId="0" applyNumberFormat="1" applyFont="1" applyFill="1" applyBorder="1" applyAlignment="1">
      <alignment horizontal="center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49" fontId="22" fillId="29" borderId="12" xfId="0" applyNumberFormat="1" applyFont="1" applyFill="1" applyBorder="1" applyAlignment="1">
      <alignment horizontal="center" vertical="center" wrapText="1"/>
    </xf>
    <xf numFmtId="49" fontId="22" fillId="29" borderId="10" xfId="0" applyNumberFormat="1" applyFont="1" applyFill="1" applyBorder="1" applyAlignment="1">
      <alignment horizontal="center" vertical="center" wrapText="1"/>
    </xf>
    <xf numFmtId="49" fontId="22" fillId="29" borderId="15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29" borderId="11" xfId="0" applyFont="1" applyFill="1" applyBorder="1" applyAlignment="1">
      <alignment horizontal="left" vertical="center" wrapText="1"/>
    </xf>
    <xf numFmtId="179" fontId="21" fillId="25" borderId="15" xfId="69" applyNumberFormat="1" applyFont="1" applyFill="1" applyBorder="1" applyAlignment="1">
      <alignment horizontal="right" vertical="center" wrapText="1"/>
      <protection/>
    </xf>
    <xf numFmtId="179" fontId="21" fillId="25" borderId="10" xfId="69" applyNumberFormat="1" applyFont="1" applyFill="1" applyBorder="1" applyAlignment="1">
      <alignment horizontal="right" vertical="center" wrapText="1"/>
      <protection/>
    </xf>
    <xf numFmtId="179" fontId="22" fillId="25" borderId="10" xfId="69" applyNumberFormat="1" applyFont="1" applyFill="1" applyBorder="1" applyAlignment="1">
      <alignment horizontal="right" vertical="center" wrapText="1"/>
      <protection/>
    </xf>
    <xf numFmtId="178" fontId="22" fillId="25" borderId="10" xfId="69" applyNumberFormat="1" applyFont="1" applyFill="1" applyBorder="1" applyAlignment="1">
      <alignment horizontal="right" vertical="center" wrapText="1"/>
      <protection/>
    </xf>
    <xf numFmtId="173" fontId="45" fillId="25" borderId="45" xfId="0" applyNumberFormat="1" applyFont="1" applyFill="1" applyBorder="1" applyAlignment="1">
      <alignment vertical="center"/>
    </xf>
    <xf numFmtId="0" fontId="45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45" fillId="25" borderId="0" xfId="0" applyFont="1" applyFill="1" applyAlignment="1">
      <alignment vertical="center" wrapText="1"/>
    </xf>
    <xf numFmtId="0" fontId="51" fillId="25" borderId="0" xfId="0" applyFont="1" applyFill="1" applyBorder="1" applyAlignment="1">
      <alignment horizontal="right" vertical="center" wrapText="1"/>
    </xf>
    <xf numFmtId="49" fontId="21" fillId="0" borderId="15" xfId="0" applyNumberFormat="1" applyFont="1" applyBorder="1" applyAlignment="1">
      <alignment horizontal="right" vertical="center" wrapText="1"/>
    </xf>
    <xf numFmtId="173" fontId="51" fillId="25" borderId="45" xfId="0" applyNumberFormat="1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33" fillId="25" borderId="10" xfId="0" applyFont="1" applyFill="1" applyBorder="1" applyAlignment="1">
      <alignment/>
    </xf>
    <xf numFmtId="0" fontId="33" fillId="25" borderId="10" xfId="0" applyFont="1" applyFill="1" applyBorder="1" applyAlignment="1">
      <alignment wrapText="1"/>
    </xf>
    <xf numFmtId="0" fontId="52" fillId="25" borderId="10" xfId="0" applyFont="1" applyFill="1" applyBorder="1" applyAlignment="1">
      <alignment/>
    </xf>
    <xf numFmtId="0" fontId="52" fillId="25" borderId="10" xfId="0" applyFont="1" applyFill="1" applyBorder="1" applyAlignment="1">
      <alignment horizontal="left" vertical="center" wrapText="1"/>
    </xf>
    <xf numFmtId="0" fontId="24" fillId="25" borderId="0" xfId="61" applyFont="1" applyFill="1" applyBorder="1" applyAlignment="1">
      <alignment vertical="center" wrapText="1"/>
      <protection/>
    </xf>
    <xf numFmtId="49" fontId="33" fillId="25" borderId="10" xfId="0" applyNumberFormat="1" applyFont="1" applyFill="1" applyBorder="1" applyAlignment="1">
      <alignment horizontal="right" vertical="center" wrapText="1"/>
    </xf>
    <xf numFmtId="49" fontId="33" fillId="25" borderId="43" xfId="0" applyNumberFormat="1" applyFont="1" applyFill="1" applyBorder="1" applyAlignment="1">
      <alignment horizontal="center" vertical="center" wrapText="1"/>
    </xf>
    <xf numFmtId="49" fontId="33" fillId="27" borderId="33" xfId="0" applyNumberFormat="1" applyFont="1" applyFill="1" applyBorder="1" applyAlignment="1">
      <alignment horizontal="left" vertical="center" wrapText="1"/>
    </xf>
    <xf numFmtId="0" fontId="33" fillId="27" borderId="11" xfId="0" applyFont="1" applyFill="1" applyBorder="1" applyAlignment="1">
      <alignment horizontal="right" vertical="center" wrapText="1"/>
    </xf>
    <xf numFmtId="0" fontId="33" fillId="25" borderId="10" xfId="0" applyFont="1" applyFill="1" applyBorder="1" applyAlignment="1">
      <alignment horizontal="left" vertical="center" wrapText="1"/>
    </xf>
    <xf numFmtId="49" fontId="33" fillId="27" borderId="13" xfId="0" applyNumberFormat="1" applyFont="1" applyFill="1" applyBorder="1" applyAlignment="1">
      <alignment horizontal="left" vertical="center" wrapText="1"/>
    </xf>
    <xf numFmtId="178" fontId="33" fillId="27" borderId="10" xfId="0" applyNumberFormat="1" applyFont="1" applyFill="1" applyBorder="1" applyAlignment="1">
      <alignment horizontal="right" vertical="center" wrapText="1"/>
    </xf>
    <xf numFmtId="49" fontId="33" fillId="25" borderId="37" xfId="0" applyNumberFormat="1" applyFont="1" applyFill="1" applyBorder="1" applyAlignment="1">
      <alignment horizontal="center" vertical="center" wrapText="1"/>
    </xf>
    <xf numFmtId="0" fontId="33" fillId="27" borderId="12" xfId="0" applyFont="1" applyFill="1" applyBorder="1" applyAlignment="1">
      <alignment horizontal="right" vertical="center" wrapText="1"/>
    </xf>
    <xf numFmtId="0" fontId="33" fillId="25" borderId="17" xfId="0" applyFont="1" applyFill="1" applyBorder="1" applyAlignment="1">
      <alignment horizontal="left" vertical="center" wrapText="1"/>
    </xf>
    <xf numFmtId="49" fontId="33" fillId="25" borderId="46" xfId="0" applyNumberFormat="1" applyFont="1" applyFill="1" applyBorder="1" applyAlignment="1">
      <alignment horizontal="center" vertical="center" wrapText="1"/>
    </xf>
    <xf numFmtId="49" fontId="33" fillId="27" borderId="15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vertical="center" wrapText="1"/>
    </xf>
    <xf numFmtId="0" fontId="53" fillId="25" borderId="0" xfId="61" applyFont="1" applyFill="1" applyBorder="1" applyAlignment="1">
      <alignment vertical="center" wrapText="1"/>
      <protection/>
    </xf>
    <xf numFmtId="178" fontId="52" fillId="27" borderId="32" xfId="0" applyNumberFormat="1" applyFont="1" applyFill="1" applyBorder="1" applyAlignment="1">
      <alignment horizontal="right" vertical="center" wrapText="1"/>
    </xf>
    <xf numFmtId="49" fontId="52" fillId="27" borderId="42" xfId="0" applyNumberFormat="1" applyFont="1" applyFill="1" applyBorder="1" applyAlignment="1">
      <alignment horizontal="center" vertical="center" wrapText="1"/>
    </xf>
    <xf numFmtId="49" fontId="52" fillId="27" borderId="18" xfId="0" applyNumberFormat="1" applyFont="1" applyFill="1" applyBorder="1" applyAlignment="1">
      <alignment horizontal="left" vertical="center" wrapText="1"/>
    </xf>
    <xf numFmtId="0" fontId="52" fillId="27" borderId="19" xfId="0" applyFont="1" applyFill="1" applyBorder="1" applyAlignment="1">
      <alignment horizontal="right" vertical="center" wrapText="1"/>
    </xf>
    <xf numFmtId="0" fontId="52" fillId="25" borderId="32" xfId="0" applyFont="1" applyFill="1" applyBorder="1" applyAlignment="1">
      <alignment vertical="center" wrapText="1"/>
    </xf>
    <xf numFmtId="0" fontId="54" fillId="25" borderId="0" xfId="69" applyFont="1" applyFill="1" applyBorder="1" applyAlignment="1">
      <alignment vertical="center" wrapText="1"/>
      <protection/>
    </xf>
    <xf numFmtId="49" fontId="33" fillId="25" borderId="15" xfId="69" applyNumberFormat="1" applyFont="1" applyFill="1" applyBorder="1" applyAlignment="1">
      <alignment horizontal="right" vertical="center" wrapText="1"/>
      <protection/>
    </xf>
    <xf numFmtId="49" fontId="33" fillId="25" borderId="15" xfId="69" applyNumberFormat="1" applyFont="1" applyFill="1" applyBorder="1" applyAlignment="1">
      <alignment horizontal="center" vertical="center" wrapText="1"/>
      <protection/>
    </xf>
    <xf numFmtId="49" fontId="33" fillId="25" borderId="18" xfId="0" applyNumberFormat="1" applyFont="1" applyFill="1" applyBorder="1" applyAlignment="1">
      <alignment vertical="center" wrapText="1"/>
    </xf>
    <xf numFmtId="49" fontId="33" fillId="25" borderId="19" xfId="0" applyNumberFormat="1" applyFont="1" applyFill="1" applyBorder="1" applyAlignment="1">
      <alignment horizontal="right" vertical="center" wrapText="1"/>
    </xf>
    <xf numFmtId="173" fontId="33" fillId="25" borderId="10" xfId="69" applyNumberFormat="1" applyFont="1" applyFill="1" applyBorder="1" applyAlignment="1">
      <alignment vertical="center" wrapText="1"/>
      <protection/>
    </xf>
    <xf numFmtId="2" fontId="33" fillId="25" borderId="10" xfId="69" applyNumberFormat="1" applyFont="1" applyFill="1" applyBorder="1" applyAlignment="1">
      <alignment horizontal="left" vertical="center" wrapText="1"/>
      <protection/>
    </xf>
    <xf numFmtId="173" fontId="52" fillId="25" borderId="10" xfId="69" applyNumberFormat="1" applyFont="1" applyFill="1" applyBorder="1" applyAlignment="1">
      <alignment vertical="center" wrapText="1"/>
      <protection/>
    </xf>
    <xf numFmtId="49" fontId="52" fillId="25" borderId="15" xfId="69" applyNumberFormat="1" applyFont="1" applyFill="1" applyBorder="1" applyAlignment="1">
      <alignment horizontal="center" vertical="center" wrapText="1"/>
      <protection/>
    </xf>
    <xf numFmtId="49" fontId="52" fillId="25" borderId="18" xfId="0" applyNumberFormat="1" applyFont="1" applyFill="1" applyBorder="1" applyAlignment="1">
      <alignment vertical="center" wrapText="1"/>
    </xf>
    <xf numFmtId="49" fontId="52" fillId="25" borderId="19" xfId="0" applyNumberFormat="1" applyFont="1" applyFill="1" applyBorder="1" applyAlignment="1">
      <alignment horizontal="right" vertical="center" wrapText="1"/>
    </xf>
    <xf numFmtId="2" fontId="52" fillId="25" borderId="10" xfId="69" applyNumberFormat="1" applyFont="1" applyFill="1" applyBorder="1" applyAlignment="1">
      <alignment horizontal="left" vertical="center" wrapText="1"/>
      <protection/>
    </xf>
    <xf numFmtId="173" fontId="52" fillId="27" borderId="10" xfId="0" applyNumberFormat="1" applyFont="1" applyFill="1" applyBorder="1" applyAlignment="1">
      <alignment horizontal="right" vertical="center" wrapText="1"/>
    </xf>
    <xf numFmtId="49" fontId="52" fillId="27" borderId="10" xfId="0" applyNumberFormat="1" applyFont="1" applyFill="1" applyBorder="1" applyAlignment="1">
      <alignment horizontal="center" vertical="center" wrapText="1"/>
    </xf>
    <xf numFmtId="49" fontId="52" fillId="27" borderId="15" xfId="0" applyNumberFormat="1" applyFont="1" applyFill="1" applyBorder="1" applyAlignment="1">
      <alignment horizontal="center" vertical="center" wrapText="1"/>
    </xf>
    <xf numFmtId="49" fontId="52" fillId="27" borderId="11" xfId="0" applyNumberFormat="1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horizontal="left" vertical="center" wrapText="1"/>
    </xf>
    <xf numFmtId="173" fontId="33" fillId="25" borderId="15" xfId="69" applyNumberFormat="1" applyFont="1" applyFill="1" applyBorder="1" applyAlignment="1">
      <alignment horizontal="right" vertical="center" wrapText="1"/>
      <protection/>
    </xf>
    <xf numFmtId="0" fontId="24" fillId="25" borderId="0" xfId="69" applyFont="1" applyFill="1" applyBorder="1" applyAlignment="1">
      <alignment vertical="center" wrapText="1"/>
      <protection/>
    </xf>
    <xf numFmtId="49" fontId="52" fillId="25" borderId="15" xfId="0" applyNumberFormat="1" applyFont="1" applyFill="1" applyBorder="1" applyAlignment="1">
      <alignment vertical="center" wrapText="1"/>
    </xf>
    <xf numFmtId="49" fontId="52" fillId="25" borderId="11" xfId="0" applyNumberFormat="1" applyFont="1" applyFill="1" applyBorder="1" applyAlignment="1">
      <alignment horizontal="right" vertical="center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right" vertical="center" wrapText="1"/>
    </xf>
    <xf numFmtId="173" fontId="33" fillId="25" borderId="10" xfId="0" applyNumberFormat="1" applyFont="1" applyFill="1" applyBorder="1" applyAlignment="1">
      <alignment horizontal="right" vertical="center" wrapText="1"/>
    </xf>
    <xf numFmtId="0" fontId="33" fillId="25" borderId="47" xfId="0" applyFont="1" applyFill="1" applyBorder="1" applyAlignment="1">
      <alignment horizontal="justify"/>
    </xf>
    <xf numFmtId="0" fontId="33" fillId="25" borderId="10" xfId="43" applyNumberFormat="1" applyFont="1" applyFill="1" applyBorder="1" applyAlignment="1" applyProtection="1">
      <alignment horizontal="left" wrapText="1"/>
      <protection/>
    </xf>
    <xf numFmtId="0" fontId="33" fillId="25" borderId="48" xfId="0" applyFont="1" applyFill="1" applyBorder="1" applyAlignment="1">
      <alignment horizontal="left" vertical="center" wrapText="1"/>
    </xf>
    <xf numFmtId="173" fontId="33" fillId="27" borderId="10" xfId="0" applyNumberFormat="1" applyFont="1" applyFill="1" applyBorder="1" applyAlignment="1">
      <alignment horizontal="right" vertical="center" wrapText="1"/>
    </xf>
    <xf numFmtId="0" fontId="24" fillId="25" borderId="0" xfId="61" applyFont="1" applyFill="1" applyBorder="1" applyAlignment="1">
      <alignment horizontal="center" vertical="center" wrapText="1"/>
      <protection/>
    </xf>
    <xf numFmtId="0" fontId="53" fillId="25" borderId="0" xfId="61" applyFont="1" applyFill="1" applyBorder="1" applyAlignment="1">
      <alignment horizontal="center" vertical="center" wrapText="1"/>
      <protection/>
    </xf>
    <xf numFmtId="173" fontId="52" fillId="25" borderId="10" xfId="0" applyNumberFormat="1" applyFont="1" applyFill="1" applyBorder="1" applyAlignment="1">
      <alignment horizontal="right" vertical="center" wrapText="1"/>
    </xf>
    <xf numFmtId="49" fontId="52" fillId="25" borderId="10" xfId="0" applyNumberFormat="1" applyFont="1" applyFill="1" applyBorder="1" applyAlignment="1">
      <alignment horizontal="center" vertical="center" wrapText="1"/>
    </xf>
    <xf numFmtId="49" fontId="52" fillId="27" borderId="15" xfId="0" applyNumberFormat="1" applyFont="1" applyFill="1" applyBorder="1" applyAlignment="1">
      <alignment horizontal="left" vertical="center" wrapText="1"/>
    </xf>
    <xf numFmtId="49" fontId="52" fillId="27" borderId="11" xfId="0" applyNumberFormat="1" applyFont="1" applyFill="1" applyBorder="1" applyAlignment="1">
      <alignment horizontal="right" vertical="center" wrapText="1"/>
    </xf>
    <xf numFmtId="0" fontId="52" fillId="25" borderId="10" xfId="0" applyFont="1" applyFill="1" applyBorder="1" applyAlignment="1">
      <alignment vertical="center" wrapText="1"/>
    </xf>
    <xf numFmtId="49" fontId="33" fillId="27" borderId="12" xfId="0" applyNumberFormat="1" applyFont="1" applyFill="1" applyBorder="1" applyAlignment="1">
      <alignment horizontal="right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0" fontId="33" fillId="27" borderId="47" xfId="0" applyFont="1" applyFill="1" applyBorder="1" applyAlignment="1">
      <alignment horizontal="left" vertical="center" wrapText="1"/>
    </xf>
    <xf numFmtId="49" fontId="53" fillId="27" borderId="10" xfId="0" applyNumberFormat="1" applyFont="1" applyFill="1" applyBorder="1" applyAlignment="1">
      <alignment horizontal="center" vertical="center" wrapText="1"/>
    </xf>
    <xf numFmtId="0" fontId="52" fillId="27" borderId="46" xfId="0" applyFont="1" applyFill="1" applyBorder="1" applyAlignment="1">
      <alignment horizontal="left" vertical="center" wrapText="1"/>
    </xf>
    <xf numFmtId="49" fontId="33" fillId="27" borderId="15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justify"/>
    </xf>
    <xf numFmtId="0" fontId="33" fillId="27" borderId="10" xfId="0" applyFont="1" applyFill="1" applyBorder="1" applyAlignment="1">
      <alignment horizontal="left" vertical="center" wrapText="1"/>
    </xf>
    <xf numFmtId="49" fontId="33" fillId="27" borderId="15" xfId="0" applyNumberFormat="1" applyFont="1" applyFill="1" applyBorder="1" applyAlignment="1">
      <alignment horizontal="right" vertical="center" wrapText="1"/>
    </xf>
    <xf numFmtId="0" fontId="33" fillId="25" borderId="46" xfId="0" applyFont="1" applyFill="1" applyBorder="1" applyAlignment="1">
      <alignment horizontal="left" wrapText="1"/>
    </xf>
    <xf numFmtId="178" fontId="52" fillId="27" borderId="10" xfId="0" applyNumberFormat="1" applyFont="1" applyFill="1" applyBorder="1" applyAlignment="1">
      <alignment horizontal="right" vertical="center" wrapText="1"/>
    </xf>
    <xf numFmtId="49" fontId="33" fillId="25" borderId="15" xfId="0" applyNumberFormat="1" applyFont="1" applyFill="1" applyBorder="1" applyAlignment="1">
      <alignment vertical="center" wrapText="1"/>
    </xf>
    <xf numFmtId="49" fontId="33" fillId="25" borderId="11" xfId="0" applyNumberFormat="1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 vertical="center" wrapText="1"/>
    </xf>
    <xf numFmtId="173" fontId="33" fillId="25" borderId="10" xfId="61" applyNumberFormat="1" applyFont="1" applyFill="1" applyBorder="1" applyAlignment="1">
      <alignment horizontal="right" vertical="center" wrapText="1"/>
      <protection/>
    </xf>
    <xf numFmtId="49" fontId="53" fillId="25" borderId="15" xfId="61" applyNumberFormat="1" applyFont="1" applyFill="1" applyBorder="1" applyAlignment="1">
      <alignment horizontal="center" vertical="center" wrapText="1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49" fontId="33" fillId="27" borderId="29" xfId="0" applyNumberFormat="1" applyFont="1" applyFill="1" applyBorder="1" applyAlignment="1">
      <alignment horizontal="left" vertical="center" wrapText="1"/>
    </xf>
    <xf numFmtId="0" fontId="33" fillId="25" borderId="30" xfId="0" applyFont="1" applyFill="1" applyBorder="1" applyAlignment="1">
      <alignment horizontal="right" vertical="center" wrapText="1"/>
    </xf>
    <xf numFmtId="49" fontId="52" fillId="25" borderId="15" xfId="0" applyNumberFormat="1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right" vertical="center" wrapText="1"/>
    </xf>
    <xf numFmtId="49" fontId="33" fillId="25" borderId="15" xfId="0" applyNumberFormat="1" applyFont="1" applyFill="1" applyBorder="1" applyAlignment="1">
      <alignment horizontal="right" vertical="center" wrapText="1"/>
    </xf>
    <xf numFmtId="0" fontId="33" fillId="25" borderId="19" xfId="0" applyFont="1" applyFill="1" applyBorder="1" applyAlignment="1">
      <alignment horizontal="right" vertical="center" wrapText="1"/>
    </xf>
    <xf numFmtId="0" fontId="33" fillId="25" borderId="46" xfId="0" applyFont="1" applyFill="1" applyBorder="1" applyAlignment="1">
      <alignment horizontal="left" vertical="center" wrapText="1"/>
    </xf>
    <xf numFmtId="49" fontId="52" fillId="25" borderId="10" xfId="0" applyNumberFormat="1" applyFont="1" applyFill="1" applyBorder="1" applyAlignment="1">
      <alignment horizontal="right" vertical="center" wrapText="1"/>
    </xf>
    <xf numFmtId="0" fontId="52" fillId="25" borderId="47" xfId="0" applyFont="1" applyFill="1" applyBorder="1" applyAlignment="1">
      <alignment horizontal="left" vertical="center" wrapText="1"/>
    </xf>
    <xf numFmtId="49" fontId="33" fillId="27" borderId="13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 wrapText="1"/>
    </xf>
    <xf numFmtId="0" fontId="33" fillId="25" borderId="27" xfId="0" applyFont="1" applyFill="1" applyBorder="1" applyAlignment="1">
      <alignment horizontal="left" vertical="center" wrapText="1"/>
    </xf>
    <xf numFmtId="0" fontId="52" fillId="25" borderId="11" xfId="0" applyFont="1" applyFill="1" applyBorder="1" applyAlignment="1">
      <alignment horizontal="left" vertical="center" wrapText="1"/>
    </xf>
    <xf numFmtId="49" fontId="33" fillId="27" borderId="10" xfId="0" applyNumberFormat="1" applyFont="1" applyFill="1" applyBorder="1" applyAlignment="1">
      <alignment horizontal="right" vertical="center" wrapText="1"/>
    </xf>
    <xf numFmtId="0" fontId="33" fillId="25" borderId="11" xfId="0" applyFont="1" applyFill="1" applyBorder="1" applyAlignment="1">
      <alignment horizontal="left" vertical="center" wrapText="1"/>
    </xf>
    <xf numFmtId="49" fontId="33" fillId="27" borderId="10" xfId="0" applyNumberFormat="1" applyFont="1" applyFill="1" applyBorder="1" applyAlignment="1">
      <alignment horizontal="center" vertical="center" wrapText="1"/>
    </xf>
    <xf numFmtId="0" fontId="33" fillId="25" borderId="47" xfId="0" applyFont="1" applyFill="1" applyBorder="1" applyAlignment="1">
      <alignment wrapText="1"/>
    </xf>
    <xf numFmtId="49" fontId="52" fillId="27" borderId="13" xfId="0" applyNumberFormat="1" applyFont="1" applyFill="1" applyBorder="1" applyAlignment="1">
      <alignment horizontal="left" vertical="center" wrapText="1"/>
    </xf>
    <xf numFmtId="49" fontId="52" fillId="27" borderId="12" xfId="0" applyNumberFormat="1" applyFont="1" applyFill="1" applyBorder="1" applyAlignment="1">
      <alignment horizontal="right" vertical="center" wrapText="1"/>
    </xf>
    <xf numFmtId="0" fontId="33" fillId="25" borderId="10" xfId="43" applyFont="1" applyFill="1" applyBorder="1" applyAlignment="1" applyProtection="1">
      <alignment horizontal="left" wrapText="1"/>
      <protection/>
    </xf>
    <xf numFmtId="49" fontId="33" fillId="25" borderId="13" xfId="0" applyNumberFormat="1" applyFont="1" applyFill="1" applyBorder="1" applyAlignment="1">
      <alignment vertical="center" wrapText="1"/>
    </xf>
    <xf numFmtId="49" fontId="33" fillId="25" borderId="12" xfId="0" applyNumberFormat="1" applyFont="1" applyFill="1" applyBorder="1" applyAlignment="1">
      <alignment horizontal="right" vertical="center" wrapText="1"/>
    </xf>
    <xf numFmtId="0" fontId="33" fillId="27" borderId="10" xfId="0" applyFont="1" applyFill="1" applyBorder="1" applyAlignment="1">
      <alignment vertical="center" wrapText="1"/>
    </xf>
    <xf numFmtId="178" fontId="33" fillId="25" borderId="10" xfId="69" applyNumberFormat="1" applyFont="1" applyFill="1" applyBorder="1" applyAlignment="1">
      <alignment horizontal="right" vertical="center" wrapText="1"/>
      <protection/>
    </xf>
    <xf numFmtId="0" fontId="55" fillId="25" borderId="10" xfId="0" applyFont="1" applyFill="1" applyBorder="1" applyAlignment="1">
      <alignment horizontal="left" vertical="center" wrapText="1"/>
    </xf>
    <xf numFmtId="173" fontId="33" fillId="25" borderId="10" xfId="69" applyNumberFormat="1" applyFont="1" applyFill="1" applyBorder="1" applyAlignment="1">
      <alignment horizontal="right" vertical="center" wrapText="1"/>
      <protection/>
    </xf>
    <xf numFmtId="2" fontId="55" fillId="25" borderId="10" xfId="69" applyNumberFormat="1" applyFont="1" applyFill="1" applyBorder="1" applyAlignment="1">
      <alignment horizontal="left" vertical="center" wrapText="1"/>
      <protection/>
    </xf>
    <xf numFmtId="178" fontId="33" fillId="25" borderId="15" xfId="69" applyNumberFormat="1" applyFont="1" applyFill="1" applyBorder="1" applyAlignment="1">
      <alignment horizontal="right" vertical="center" wrapText="1"/>
      <protection/>
    </xf>
    <xf numFmtId="49" fontId="24" fillId="25" borderId="15" xfId="69" applyNumberFormat="1" applyFont="1" applyFill="1" applyBorder="1" applyAlignment="1">
      <alignment horizontal="center" vertical="center" wrapText="1"/>
      <protection/>
    </xf>
    <xf numFmtId="49" fontId="52" fillId="25" borderId="13" xfId="0" applyNumberFormat="1" applyFont="1" applyFill="1" applyBorder="1" applyAlignment="1">
      <alignment vertical="center" wrapText="1"/>
    </xf>
    <xf numFmtId="49" fontId="52" fillId="25" borderId="12" xfId="0" applyNumberFormat="1" applyFont="1" applyFill="1" applyBorder="1" applyAlignment="1">
      <alignment horizontal="right" vertical="center" wrapText="1"/>
    </xf>
    <xf numFmtId="178" fontId="52" fillId="25" borderId="10" xfId="0" applyNumberFormat="1" applyFont="1" applyFill="1" applyBorder="1" applyAlignment="1">
      <alignment horizontal="right" vertical="center" wrapText="1"/>
    </xf>
    <xf numFmtId="49" fontId="53" fillId="27" borderId="15" xfId="0" applyNumberFormat="1" applyFont="1" applyFill="1" applyBorder="1" applyAlignment="1">
      <alignment horizontal="center" vertical="center" wrapText="1"/>
    </xf>
    <xf numFmtId="0" fontId="52" fillId="27" borderId="46" xfId="0" applyFont="1" applyFill="1" applyBorder="1" applyAlignment="1">
      <alignment vertical="center" wrapText="1"/>
    </xf>
    <xf numFmtId="0" fontId="52" fillId="25" borderId="0" xfId="0" applyFont="1" applyFill="1" applyBorder="1" applyAlignment="1">
      <alignment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justify" vertical="center" wrapText="1"/>
    </xf>
    <xf numFmtId="0" fontId="33" fillId="25" borderId="15" xfId="0" applyFont="1" applyFill="1" applyBorder="1" applyAlignment="1">
      <alignment horizontal="left" vertical="center" wrapText="1"/>
    </xf>
    <xf numFmtId="0" fontId="33" fillId="25" borderId="12" xfId="0" applyFont="1" applyFill="1" applyBorder="1" applyAlignment="1">
      <alignment horizontal="right" vertical="center" wrapText="1"/>
    </xf>
    <xf numFmtId="0" fontId="33" fillId="25" borderId="11" xfId="0" applyFont="1" applyFill="1" applyBorder="1" applyAlignment="1">
      <alignment horizontal="right" vertical="center" wrapText="1"/>
    </xf>
    <xf numFmtId="0" fontId="33" fillId="25" borderId="47" xfId="0" applyFont="1" applyFill="1" applyBorder="1" applyAlignment="1">
      <alignment vertical="center" wrapText="1"/>
    </xf>
    <xf numFmtId="49" fontId="33" fillId="25" borderId="13" xfId="0" applyNumberFormat="1" applyFont="1" applyFill="1" applyBorder="1" applyAlignment="1">
      <alignment horizontal="left" vertical="center" wrapText="1"/>
    </xf>
    <xf numFmtId="178" fontId="33" fillId="25" borderId="10" xfId="0" applyNumberFormat="1" applyFont="1" applyFill="1" applyBorder="1" applyAlignment="1">
      <alignment horizontal="right" vertical="center" wrapText="1"/>
    </xf>
    <xf numFmtId="49" fontId="33" fillId="25" borderId="15" xfId="0" applyNumberFormat="1" applyFont="1" applyFill="1" applyBorder="1" applyAlignment="1">
      <alignment horizontal="left" vertical="center" wrapText="1"/>
    </xf>
    <xf numFmtId="179" fontId="33" fillId="25" borderId="10" xfId="0" applyNumberFormat="1" applyFont="1" applyFill="1" applyBorder="1" applyAlignment="1">
      <alignment horizontal="right" vertical="center" wrapText="1"/>
    </xf>
    <xf numFmtId="0" fontId="33" fillId="25" borderId="47" xfId="0" applyFont="1" applyFill="1" applyBorder="1" applyAlignment="1">
      <alignment/>
    </xf>
    <xf numFmtId="49" fontId="52" fillId="27" borderId="13" xfId="0" applyNumberFormat="1" applyFont="1" applyFill="1" applyBorder="1" applyAlignment="1">
      <alignment horizontal="center" vertical="center" wrapText="1"/>
    </xf>
    <xf numFmtId="49" fontId="52" fillId="25" borderId="12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wrapText="1"/>
    </xf>
    <xf numFmtId="0" fontId="52" fillId="27" borderId="10" xfId="0" applyFont="1" applyFill="1" applyBorder="1" applyAlignment="1">
      <alignment vertical="center" wrapText="1"/>
    </xf>
    <xf numFmtId="0" fontId="17" fillId="25" borderId="0" xfId="0" applyFont="1" applyFill="1" applyBorder="1" applyAlignment="1">
      <alignment/>
    </xf>
    <xf numFmtId="0" fontId="56" fillId="25" borderId="0" xfId="0" applyFont="1" applyFill="1" applyAlignment="1">
      <alignment horizontal="right" vertical="center" wrapText="1"/>
    </xf>
    <xf numFmtId="0" fontId="40" fillId="25" borderId="0" xfId="0" applyFont="1" applyFill="1" applyAlignment="1">
      <alignment horizontal="left"/>
    </xf>
    <xf numFmtId="0" fontId="40" fillId="25" borderId="0" xfId="0" applyFont="1" applyFill="1" applyAlignment="1">
      <alignment/>
    </xf>
    <xf numFmtId="0" fontId="58" fillId="25" borderId="0" xfId="0" applyFont="1" applyFill="1" applyAlignment="1">
      <alignment vertical="top" wrapText="1"/>
    </xf>
    <xf numFmtId="0" fontId="21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3" fillId="27" borderId="15" xfId="0" applyNumberFormat="1" applyFont="1" applyFill="1" applyBorder="1" applyAlignment="1">
      <alignment horizontal="left" vertical="center" wrapText="1"/>
    </xf>
    <xf numFmtId="49" fontId="23" fillId="27" borderId="15" xfId="0" applyNumberFormat="1" applyFont="1" applyFill="1" applyBorder="1" applyAlignment="1">
      <alignment horizontal="center" vertical="center" wrapText="1"/>
    </xf>
    <xf numFmtId="173" fontId="23" fillId="27" borderId="10" xfId="0" applyNumberFormat="1" applyFont="1" applyFill="1" applyBorder="1" applyAlignment="1">
      <alignment horizontal="right" vertical="center" wrapText="1"/>
    </xf>
    <xf numFmtId="49" fontId="52" fillId="27" borderId="10" xfId="0" applyNumberFormat="1" applyFont="1" applyFill="1" applyBorder="1" applyAlignment="1">
      <alignment horizontal="right" vertical="center" wrapText="1"/>
    </xf>
    <xf numFmtId="178" fontId="33" fillId="25" borderId="10" xfId="69" applyNumberFormat="1" applyFont="1" applyFill="1" applyBorder="1" applyAlignment="1">
      <alignment vertical="center" wrapText="1"/>
      <protection/>
    </xf>
    <xf numFmtId="178" fontId="52" fillId="25" borderId="10" xfId="69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26" fillId="0" borderId="0" xfId="55" applyFont="1" applyAlignment="1">
      <alignment horizontal="center" vertical="center"/>
      <protection/>
    </xf>
    <xf numFmtId="0" fontId="33" fillId="0" borderId="0" xfId="55" applyFont="1" applyAlignment="1">
      <alignment horizontal="right" vertical="center"/>
      <protection/>
    </xf>
    <xf numFmtId="49" fontId="27" fillId="0" borderId="0" xfId="0" applyNumberFormat="1" applyFont="1" applyFill="1" applyBorder="1" applyAlignment="1">
      <alignment horizontal="right" vertical="center" wrapText="1"/>
    </xf>
    <xf numFmtId="0" fontId="22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33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34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9" borderId="15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15" xfId="0" applyNumberFormat="1" applyFont="1" applyFill="1" applyBorder="1" applyAlignment="1">
      <alignment horizontal="center" vertical="center" wrapText="1"/>
    </xf>
    <xf numFmtId="0" fontId="21" fillId="25" borderId="11" xfId="61" applyFont="1" applyFill="1" applyBorder="1" applyAlignment="1">
      <alignment horizontal="center" vertical="center" wrapText="1"/>
      <protection/>
    </xf>
    <xf numFmtId="0" fontId="21" fillId="25" borderId="15" xfId="61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30" borderId="49" xfId="0" applyFont="1" applyFill="1" applyBorder="1" applyAlignment="1">
      <alignment horizontal="right" vertical="top" wrapText="1"/>
    </xf>
    <xf numFmtId="0" fontId="21" fillId="30" borderId="15" xfId="0" applyFont="1" applyFill="1" applyBorder="1" applyAlignment="1">
      <alignment horizontal="right" vertical="top" wrapText="1"/>
    </xf>
    <xf numFmtId="0" fontId="21" fillId="27" borderId="49" xfId="0" applyFont="1" applyFill="1" applyBorder="1" applyAlignment="1">
      <alignment horizontal="center" vertical="top" wrapText="1"/>
    </xf>
    <xf numFmtId="0" fontId="21" fillId="27" borderId="15" xfId="0" applyFont="1" applyFill="1" applyBorder="1" applyAlignment="1">
      <alignment horizontal="center" vertical="top" wrapText="1"/>
    </xf>
    <xf numFmtId="49" fontId="21" fillId="28" borderId="11" xfId="0" applyNumberFormat="1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49" fontId="32" fillId="25" borderId="0" xfId="0" applyNumberFormat="1" applyFont="1" applyFill="1" applyBorder="1" applyAlignment="1">
      <alignment horizontal="right" vertical="center" wrapText="1"/>
    </xf>
    <xf numFmtId="0" fontId="32" fillId="25" borderId="0" xfId="0" applyFont="1" applyFill="1" applyBorder="1" applyAlignment="1">
      <alignment horizontal="right" vertical="center" wrapText="1"/>
    </xf>
    <xf numFmtId="0" fontId="51" fillId="25" borderId="0" xfId="0" applyFont="1" applyFill="1" applyBorder="1" applyAlignment="1">
      <alignment horizontal="right" vertical="center" wrapText="1"/>
    </xf>
    <xf numFmtId="0" fontId="51" fillId="25" borderId="0" xfId="0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 wrapText="1"/>
    </xf>
    <xf numFmtId="49" fontId="33" fillId="27" borderId="15" xfId="0" applyNumberFormat="1" applyFont="1" applyFill="1" applyBorder="1" applyAlignment="1">
      <alignment horizontal="center" vertical="center" wrapText="1"/>
    </xf>
    <xf numFmtId="0" fontId="56" fillId="25" borderId="0" xfId="0" applyFont="1" applyFill="1" applyAlignment="1">
      <alignment horizontal="right" vertical="center" wrapText="1"/>
    </xf>
    <xf numFmtId="0" fontId="40" fillId="25" borderId="0" xfId="0" applyFont="1" applyFill="1" applyAlignment="1">
      <alignment horizontal="left"/>
    </xf>
    <xf numFmtId="0" fontId="57" fillId="25" borderId="0" xfId="0" applyFont="1" applyFill="1" applyAlignment="1">
      <alignment horizontal="center" vertical="center" wrapText="1"/>
    </xf>
    <xf numFmtId="0" fontId="33" fillId="25" borderId="11" xfId="0" applyFont="1" applyFill="1" applyBorder="1" applyAlignment="1">
      <alignment horizontal="center"/>
    </xf>
    <xf numFmtId="0" fontId="33" fillId="25" borderId="15" xfId="0" applyFont="1" applyFill="1" applyBorder="1" applyAlignment="1">
      <alignment horizontal="center"/>
    </xf>
    <xf numFmtId="49" fontId="52" fillId="25" borderId="11" xfId="0" applyNumberFormat="1" applyFont="1" applyFill="1" applyBorder="1" applyAlignment="1">
      <alignment horizontal="center" vertical="center" wrapText="1"/>
    </xf>
    <xf numFmtId="49" fontId="52" fillId="25" borderId="15" xfId="0" applyNumberFormat="1" applyFont="1" applyFill="1" applyBorder="1" applyAlignment="1">
      <alignment horizontal="center" vertical="center" wrapText="1"/>
    </xf>
    <xf numFmtId="0" fontId="52" fillId="25" borderId="11" xfId="0" applyFont="1" applyFill="1" applyBorder="1" applyAlignment="1">
      <alignment horizontal="center"/>
    </xf>
    <xf numFmtId="0" fontId="52" fillId="25" borderId="15" xfId="0" applyFont="1" applyFill="1" applyBorder="1" applyAlignment="1">
      <alignment horizontal="center"/>
    </xf>
    <xf numFmtId="49" fontId="52" fillId="27" borderId="11" xfId="0" applyNumberFormat="1" applyFont="1" applyFill="1" applyBorder="1" applyAlignment="1">
      <alignment horizontal="center" vertical="center" wrapText="1"/>
    </xf>
    <xf numFmtId="49" fontId="52" fillId="27" borderId="15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/>
      <protection/>
    </xf>
    <xf numFmtId="0" fontId="33" fillId="0" borderId="31" xfId="54" applyFont="1" applyBorder="1" applyAlignment="1">
      <alignment horizontal="center" vertical="center"/>
      <protection/>
    </xf>
    <xf numFmtId="0" fontId="33" fillId="0" borderId="15" xfId="54" applyFont="1" applyBorder="1" applyAlignment="1">
      <alignment horizontal="center" vertical="center"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left" vertical="center"/>
      <protection/>
    </xf>
    <xf numFmtId="0" fontId="32" fillId="0" borderId="0" xfId="54" applyFont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31" xfId="54" applyFont="1" applyBorder="1" applyAlignment="1">
      <alignment horizontal="center" vertical="center" wrapText="1"/>
      <protection/>
    </xf>
    <xf numFmtId="0" fontId="33" fillId="0" borderId="15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2014_Поныри" xfId="54"/>
    <cellStyle name="Обычный_Бюджет2014_Рыльск(уточнение 8)" xfId="55"/>
    <cellStyle name="Обычный_Лист1" xfId="56"/>
    <cellStyle name="Обычный_прил (1 23 12 2008)" xfId="57"/>
    <cellStyle name="Обычный_прил 1 по новой БК" xfId="58"/>
    <cellStyle name="Обычный_Прил.1,2,3-2009" xfId="59"/>
    <cellStyle name="Обычный_Прил.1,2,3-2009_Бюджет2014_Рыльск(уточнение 8)" xfId="60"/>
    <cellStyle name="Обычный_Прил.7,8 Расходы_2009" xfId="61"/>
    <cellStyle name="Обычный_Приложение 4.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75" zoomScaleNormal="75" zoomScaleSheetLayoutView="75" zoomScalePageLayoutView="0" workbookViewId="0" topLeftCell="A1">
      <selection activeCell="B1" sqref="B1:C1"/>
    </sheetView>
  </sheetViews>
  <sheetFormatPr defaultColWidth="9.140625" defaultRowHeight="15"/>
  <cols>
    <col min="1" max="1" width="48.00390625" style="23" customWidth="1"/>
    <col min="2" max="2" width="73.8515625" style="24" customWidth="1"/>
    <col min="3" max="3" width="28.00390625" style="24" customWidth="1"/>
    <col min="4" max="16384" width="9.140625" style="22" customWidth="1"/>
  </cols>
  <sheetData>
    <row r="1" spans="2:3" s="4" customFormat="1" ht="15">
      <c r="B1" s="570" t="s">
        <v>25</v>
      </c>
      <c r="C1" s="570"/>
    </row>
    <row r="2" spans="1:6" s="1" customFormat="1" ht="15.75" customHeight="1">
      <c r="A2" s="571" t="s">
        <v>18</v>
      </c>
      <c r="B2" s="571"/>
      <c r="C2" s="571"/>
      <c r="D2" s="10"/>
      <c r="E2" s="10"/>
      <c r="F2" s="10"/>
    </row>
    <row r="3" spans="1:6" s="1" customFormat="1" ht="15.75" customHeight="1">
      <c r="A3" s="571" t="s">
        <v>110</v>
      </c>
      <c r="B3" s="571"/>
      <c r="C3" s="571"/>
      <c r="D3" s="10"/>
      <c r="E3" s="10"/>
      <c r="F3" s="10"/>
    </row>
    <row r="4" spans="1:6" s="2" customFormat="1" ht="16.5" customHeight="1">
      <c r="A4" s="568" t="s">
        <v>111</v>
      </c>
      <c r="B4" s="568"/>
      <c r="C4" s="568"/>
      <c r="D4" s="11"/>
      <c r="E4" s="11"/>
      <c r="F4" s="11"/>
    </row>
    <row r="5" spans="1:6" s="2" customFormat="1" ht="16.5" customHeight="1">
      <c r="A5" s="47"/>
      <c r="B5" s="568" t="s">
        <v>19</v>
      </c>
      <c r="C5" s="568"/>
      <c r="D5" s="11"/>
      <c r="E5" s="11"/>
      <c r="F5" s="11"/>
    </row>
    <row r="6" spans="1:6" s="2" customFormat="1" ht="16.5" customHeight="1">
      <c r="A6" s="568" t="s">
        <v>91</v>
      </c>
      <c r="B6" s="568"/>
      <c r="C6" s="568"/>
      <c r="D6" s="11"/>
      <c r="E6" s="11"/>
      <c r="F6" s="11"/>
    </row>
    <row r="7" spans="1:3" s="9" customFormat="1" ht="15.75">
      <c r="A7" s="3"/>
      <c r="B7" s="12"/>
      <c r="C7" s="12"/>
    </row>
    <row r="8" spans="1:3" s="9" customFormat="1" ht="15.75">
      <c r="A8" s="3"/>
      <c r="B8" s="20"/>
      <c r="C8" s="20"/>
    </row>
    <row r="9" spans="1:3" s="9" customFormat="1" ht="15.75">
      <c r="A9" s="569" t="s">
        <v>26</v>
      </c>
      <c r="B9" s="569"/>
      <c r="C9" s="569"/>
    </row>
    <row r="10" spans="1:3" s="9" customFormat="1" ht="15.75">
      <c r="A10" s="569" t="s">
        <v>95</v>
      </c>
      <c r="B10" s="569"/>
      <c r="C10" s="569"/>
    </row>
    <row r="11" spans="1:3" s="9" customFormat="1" ht="15.75">
      <c r="A11" s="3"/>
      <c r="B11" s="21"/>
      <c r="C11" s="21"/>
    </row>
    <row r="12" s="9" customFormat="1" ht="15.75">
      <c r="A12" s="3"/>
    </row>
    <row r="13" spans="1:3" s="27" customFormat="1" ht="42" customHeight="1">
      <c r="A13" s="25" t="s">
        <v>2</v>
      </c>
      <c r="B13" s="25" t="s">
        <v>17</v>
      </c>
      <c r="C13" s="26" t="s">
        <v>86</v>
      </c>
    </row>
    <row r="14" spans="1:3" s="27" customFormat="1" ht="37.5">
      <c r="A14" s="48" t="s">
        <v>27</v>
      </c>
      <c r="B14" s="49" t="s">
        <v>28</v>
      </c>
      <c r="C14" s="50">
        <f>C15+C20+C25</f>
        <v>0</v>
      </c>
    </row>
    <row r="15" spans="1:3" s="27" customFormat="1" ht="37.5">
      <c r="A15" s="48" t="s">
        <v>29</v>
      </c>
      <c r="B15" s="49" t="s">
        <v>30</v>
      </c>
      <c r="C15" s="50">
        <f>+C16+C18</f>
        <v>0</v>
      </c>
    </row>
    <row r="16" spans="1:3" s="27" customFormat="1" ht="37.5">
      <c r="A16" s="48" t="s">
        <v>31</v>
      </c>
      <c r="B16" s="49" t="s">
        <v>32</v>
      </c>
      <c r="C16" s="50">
        <f>+C17</f>
        <v>0</v>
      </c>
    </row>
    <row r="17" spans="1:3" s="27" customFormat="1" ht="37.5">
      <c r="A17" s="48" t="s">
        <v>55</v>
      </c>
      <c r="B17" s="49" t="s">
        <v>56</v>
      </c>
      <c r="C17" s="50">
        <v>0</v>
      </c>
    </row>
    <row r="18" spans="1:3" s="27" customFormat="1" ht="37.5">
      <c r="A18" s="48" t="s">
        <v>33</v>
      </c>
      <c r="B18" s="49" t="s">
        <v>34</v>
      </c>
      <c r="C18" s="50">
        <f>+C19</f>
        <v>0</v>
      </c>
    </row>
    <row r="19" spans="1:3" s="27" customFormat="1" ht="37.5">
      <c r="A19" s="48" t="s">
        <v>57</v>
      </c>
      <c r="B19" s="49" t="s">
        <v>58</v>
      </c>
      <c r="C19" s="50">
        <v>0</v>
      </c>
    </row>
    <row r="20" spans="1:3" s="27" customFormat="1" ht="37.5">
      <c r="A20" s="48" t="s">
        <v>35</v>
      </c>
      <c r="B20" s="49" t="s">
        <v>36</v>
      </c>
      <c r="C20" s="50">
        <f>+C21+C23</f>
        <v>0</v>
      </c>
    </row>
    <row r="21" spans="1:3" s="27" customFormat="1" ht="56.25">
      <c r="A21" s="48" t="s">
        <v>37</v>
      </c>
      <c r="B21" s="49" t="s">
        <v>38</v>
      </c>
      <c r="C21" s="50">
        <f>C22</f>
        <v>0</v>
      </c>
    </row>
    <row r="22" spans="1:3" s="27" customFormat="1" ht="56.25">
      <c r="A22" s="48" t="s">
        <v>59</v>
      </c>
      <c r="B22" s="49" t="s">
        <v>60</v>
      </c>
      <c r="C22" s="50">
        <v>0</v>
      </c>
    </row>
    <row r="23" spans="1:3" s="27" customFormat="1" ht="56.25">
      <c r="A23" s="48" t="s">
        <v>39</v>
      </c>
      <c r="B23" s="49" t="s">
        <v>40</v>
      </c>
      <c r="C23" s="50">
        <f>C24</f>
        <v>0</v>
      </c>
    </row>
    <row r="24" spans="1:3" s="27" customFormat="1" ht="56.25">
      <c r="A24" s="48" t="s">
        <v>61</v>
      </c>
      <c r="B24" s="49" t="s">
        <v>62</v>
      </c>
      <c r="C24" s="50">
        <v>0</v>
      </c>
    </row>
    <row r="25" spans="1:3" s="27" customFormat="1" ht="37.5">
      <c r="A25" s="48" t="s">
        <v>41</v>
      </c>
      <c r="B25" s="49" t="s">
        <v>42</v>
      </c>
      <c r="C25" s="50">
        <f>C26+C30</f>
        <v>0</v>
      </c>
    </row>
    <row r="26" spans="1:3" s="27" customFormat="1" ht="18.75">
      <c r="A26" s="48" t="s">
        <v>43</v>
      </c>
      <c r="B26" s="49" t="s">
        <v>44</v>
      </c>
      <c r="C26" s="50">
        <f>C27</f>
        <v>-18753.605</v>
      </c>
    </row>
    <row r="27" spans="1:3" s="27" customFormat="1" ht="18.75">
      <c r="A27" s="48" t="s">
        <v>45</v>
      </c>
      <c r="B27" s="49" t="s">
        <v>46</v>
      </c>
      <c r="C27" s="50">
        <f>C28</f>
        <v>-18753.605</v>
      </c>
    </row>
    <row r="28" spans="1:3" s="27" customFormat="1" ht="18.75">
      <c r="A28" s="48" t="s">
        <v>47</v>
      </c>
      <c r="B28" s="49" t="s">
        <v>48</v>
      </c>
      <c r="C28" s="50">
        <f>C29</f>
        <v>-18753.605</v>
      </c>
    </row>
    <row r="29" spans="1:3" s="27" customFormat="1" ht="37.5">
      <c r="A29" s="48" t="s">
        <v>63</v>
      </c>
      <c r="B29" s="49" t="s">
        <v>66</v>
      </c>
      <c r="C29" s="50">
        <v>-18753.605</v>
      </c>
    </row>
    <row r="30" spans="1:3" s="27" customFormat="1" ht="18.75">
      <c r="A30" s="48" t="s">
        <v>49</v>
      </c>
      <c r="B30" s="49" t="s">
        <v>50</v>
      </c>
      <c r="C30" s="50">
        <f>C31</f>
        <v>18753.605</v>
      </c>
    </row>
    <row r="31" spans="1:3" s="27" customFormat="1" ht="18.75">
      <c r="A31" s="48" t="s">
        <v>51</v>
      </c>
      <c r="B31" s="49" t="s">
        <v>52</v>
      </c>
      <c r="C31" s="50">
        <f>C32</f>
        <v>18753.605</v>
      </c>
    </row>
    <row r="32" spans="1:3" s="27" customFormat="1" ht="18.75">
      <c r="A32" s="48" t="s">
        <v>53</v>
      </c>
      <c r="B32" s="49" t="s">
        <v>54</v>
      </c>
      <c r="C32" s="50">
        <f>C33</f>
        <v>18753.605</v>
      </c>
    </row>
    <row r="33" spans="1:3" s="27" customFormat="1" ht="37.5">
      <c r="A33" s="48" t="s">
        <v>64</v>
      </c>
      <c r="B33" s="49" t="s">
        <v>65</v>
      </c>
      <c r="C33" s="50">
        <v>18753.605</v>
      </c>
    </row>
    <row r="34" spans="1:3" s="27" customFormat="1" ht="18.75">
      <c r="A34" s="28"/>
      <c r="B34" s="29"/>
      <c r="C34" s="29"/>
    </row>
    <row r="35" spans="1:3" s="27" customFormat="1" ht="18.75">
      <c r="A35" s="28"/>
      <c r="B35" s="29"/>
      <c r="C35" s="29"/>
    </row>
    <row r="36" spans="1:3" s="27" customFormat="1" ht="18.75">
      <c r="A36" s="28"/>
      <c r="B36" s="29"/>
      <c r="C36" s="29"/>
    </row>
    <row r="37" spans="1:3" s="27" customFormat="1" ht="18.75">
      <c r="A37" s="28"/>
      <c r="B37" s="29"/>
      <c r="C37" s="29"/>
    </row>
    <row r="38" spans="1:3" s="27" customFormat="1" ht="18.75">
      <c r="A38" s="28"/>
      <c r="B38" s="29"/>
      <c r="C38" s="29"/>
    </row>
    <row r="39" spans="1:3" s="27" customFormat="1" ht="18.75">
      <c r="A39" s="28"/>
      <c r="B39" s="29"/>
      <c r="C39" s="29"/>
    </row>
    <row r="40" spans="1:3" s="27" customFormat="1" ht="18.75">
      <c r="A40" s="28"/>
      <c r="B40" s="29"/>
      <c r="C40" s="29"/>
    </row>
    <row r="41" spans="1:3" s="27" customFormat="1" ht="18.75">
      <c r="A41" s="28"/>
      <c r="B41" s="29"/>
      <c r="C41" s="29"/>
    </row>
    <row r="42" spans="1:3" s="27" customFormat="1" ht="18.75">
      <c r="A42" s="28"/>
      <c r="B42" s="29"/>
      <c r="C42" s="29"/>
    </row>
    <row r="43" spans="1:3" s="27" customFormat="1" ht="18.75">
      <c r="A43" s="28"/>
      <c r="B43" s="29"/>
      <c r="C43" s="29"/>
    </row>
    <row r="44" spans="1:3" s="27" customFormat="1" ht="18.75">
      <c r="A44" s="28"/>
      <c r="B44" s="29"/>
      <c r="C44" s="29"/>
    </row>
    <row r="45" spans="1:3" s="27" customFormat="1" ht="18.75">
      <c r="A45" s="28"/>
      <c r="B45" s="29"/>
      <c r="C45" s="29"/>
    </row>
    <row r="46" spans="1:3" s="27" customFormat="1" ht="18.75">
      <c r="A46" s="28"/>
      <c r="B46" s="29"/>
      <c r="C46" s="29"/>
    </row>
  </sheetData>
  <sheetProtection formatRows="0" autoFilter="0"/>
  <mergeCells count="8">
    <mergeCell ref="A6:C6"/>
    <mergeCell ref="A9:C9"/>
    <mergeCell ref="A10:C10"/>
    <mergeCell ref="B1:C1"/>
    <mergeCell ref="A2:C2"/>
    <mergeCell ref="A3:C3"/>
    <mergeCell ref="A4:C4"/>
    <mergeCell ref="B5:C5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1.140625" style="426" customWidth="1"/>
    <col min="2" max="2" width="7.421875" style="426" customWidth="1"/>
    <col min="3" max="3" width="14.57421875" style="426" customWidth="1"/>
    <col min="4" max="4" width="11.421875" style="426" customWidth="1"/>
    <col min="5" max="5" width="21.57421875" style="426" customWidth="1"/>
    <col min="6" max="6" width="8.57421875" style="425" hidden="1" customWidth="1"/>
    <col min="7" max="7" width="9.140625" style="425" hidden="1" customWidth="1"/>
    <col min="8" max="16384" width="9.140625" style="425" customWidth="1"/>
  </cols>
  <sheetData>
    <row r="1" spans="2:5" ht="15">
      <c r="B1" s="555" t="s">
        <v>765</v>
      </c>
      <c r="C1" s="555"/>
      <c r="D1" s="556"/>
      <c r="E1" s="556"/>
    </row>
    <row r="2" spans="2:7" ht="15">
      <c r="B2" s="578" t="s">
        <v>18</v>
      </c>
      <c r="C2" s="578"/>
      <c r="D2" s="578"/>
      <c r="E2" s="578"/>
      <c r="F2" s="578"/>
      <c r="G2" s="578"/>
    </row>
    <row r="3" spans="2:7" ht="15">
      <c r="B3" s="578" t="s">
        <v>764</v>
      </c>
      <c r="C3" s="578"/>
      <c r="D3" s="578"/>
      <c r="E3" s="578"/>
      <c r="F3" s="578"/>
      <c r="G3" s="578"/>
    </row>
    <row r="4" spans="2:7" ht="15">
      <c r="B4" s="579" t="s">
        <v>272</v>
      </c>
      <c r="C4" s="579"/>
      <c r="D4" s="579"/>
      <c r="E4" s="579"/>
      <c r="F4" s="579"/>
      <c r="G4" s="579"/>
    </row>
    <row r="5" spans="2:7" ht="15">
      <c r="B5" s="97"/>
      <c r="C5" s="579" t="s">
        <v>19</v>
      </c>
      <c r="D5" s="579"/>
      <c r="E5" s="579"/>
      <c r="F5" s="579"/>
      <c r="G5" s="579"/>
    </row>
    <row r="6" spans="2:7" ht="15">
      <c r="B6" s="579" t="s">
        <v>271</v>
      </c>
      <c r="C6" s="579"/>
      <c r="D6" s="579"/>
      <c r="E6" s="579"/>
      <c r="F6" s="579"/>
      <c r="G6" s="579"/>
    </row>
    <row r="7" spans="2:5" ht="15">
      <c r="B7" s="605"/>
      <c r="C7" s="605"/>
      <c r="D7" s="605"/>
      <c r="E7" s="605"/>
    </row>
    <row r="8" spans="1:5" s="553" customFormat="1" ht="39.75" customHeight="1">
      <c r="A8" s="606" t="s">
        <v>763</v>
      </c>
      <c r="B8" s="606"/>
      <c r="C8" s="606"/>
      <c r="D8" s="606"/>
      <c r="E8" s="606"/>
    </row>
    <row r="9" spans="1:5" s="553" customFormat="1" ht="9.75" customHeight="1">
      <c r="A9" s="604"/>
      <c r="B9" s="604"/>
      <c r="C9" s="604"/>
      <c r="D9" s="604"/>
      <c r="E9" s="554"/>
    </row>
    <row r="10" spans="1:5" s="551" customFormat="1" ht="23.25" customHeight="1">
      <c r="A10" s="552" t="s">
        <v>563</v>
      </c>
      <c r="B10" s="464"/>
      <c r="C10" s="464"/>
      <c r="D10" s="464"/>
      <c r="E10" s="496">
        <f>E12+E19+E25+E29+E35+E64+E71+E75+E85+E89+E96+E101+E107+E57+E63+E52+E61+E112</f>
        <v>18753.605</v>
      </c>
    </row>
    <row r="11" spans="1:5" s="499" customFormat="1" ht="18.75">
      <c r="A11" s="356" t="s">
        <v>562</v>
      </c>
      <c r="B11" s="550"/>
      <c r="C11" s="549"/>
      <c r="D11" s="465"/>
      <c r="E11" s="196"/>
    </row>
    <row r="12" spans="1:5" s="499" customFormat="1" ht="85.5">
      <c r="A12" s="430" t="s">
        <v>652</v>
      </c>
      <c r="B12" s="484" t="s">
        <v>762</v>
      </c>
      <c r="C12" s="483" t="s">
        <v>675</v>
      </c>
      <c r="D12" s="464"/>
      <c r="E12" s="496">
        <f>+E13</f>
        <v>1740.562</v>
      </c>
    </row>
    <row r="13" spans="1:5" s="431" customFormat="1" ht="107.25" customHeight="1">
      <c r="A13" s="444" t="s">
        <v>651</v>
      </c>
      <c r="B13" s="486" t="s">
        <v>760</v>
      </c>
      <c r="C13" s="443" t="s">
        <v>675</v>
      </c>
      <c r="D13" s="472"/>
      <c r="E13" s="438">
        <f>E14+E18</f>
        <v>1740.562</v>
      </c>
    </row>
    <row r="14" spans="1:5" s="431" customFormat="1" ht="16.5" customHeight="1">
      <c r="A14" s="548" t="s">
        <v>335</v>
      </c>
      <c r="B14" s="473" t="s">
        <v>760</v>
      </c>
      <c r="C14" s="546" t="s">
        <v>761</v>
      </c>
      <c r="D14" s="502"/>
      <c r="E14" s="438">
        <f>E15+E16+E17</f>
        <v>1740.562</v>
      </c>
    </row>
    <row r="15" spans="1:5" s="431" customFormat="1" ht="94.5" customHeight="1">
      <c r="A15" s="444" t="s">
        <v>331</v>
      </c>
      <c r="B15" s="473" t="s">
        <v>760</v>
      </c>
      <c r="C15" s="546" t="s">
        <v>761</v>
      </c>
      <c r="D15" s="472" t="s">
        <v>287</v>
      </c>
      <c r="E15" s="432" t="s">
        <v>595</v>
      </c>
    </row>
    <row r="16" spans="1:5" s="431" customFormat="1" ht="35.25" customHeight="1">
      <c r="A16" s="509" t="s">
        <v>295</v>
      </c>
      <c r="B16" s="473" t="s">
        <v>760</v>
      </c>
      <c r="C16" s="546" t="s">
        <v>761</v>
      </c>
      <c r="D16" s="472" t="s">
        <v>280</v>
      </c>
      <c r="E16" s="547">
        <v>696.962</v>
      </c>
    </row>
    <row r="17" spans="1:5" s="431" customFormat="1" ht="20.25" customHeight="1">
      <c r="A17" s="509" t="s">
        <v>334</v>
      </c>
      <c r="B17" s="473" t="s">
        <v>760</v>
      </c>
      <c r="C17" s="546" t="s">
        <v>761</v>
      </c>
      <c r="D17" s="472" t="s">
        <v>333</v>
      </c>
      <c r="E17" s="432" t="s">
        <v>593</v>
      </c>
    </row>
    <row r="18" spans="1:5" s="431" customFormat="1" ht="92.25" customHeight="1">
      <c r="A18" s="444" t="s">
        <v>331</v>
      </c>
      <c r="B18" s="473" t="s">
        <v>760</v>
      </c>
      <c r="C18" s="546" t="s">
        <v>759</v>
      </c>
      <c r="D18" s="472" t="s">
        <v>287</v>
      </c>
      <c r="E18" s="432" t="s">
        <v>549</v>
      </c>
    </row>
    <row r="19" spans="1:5" s="431" customFormat="1" ht="90" customHeight="1">
      <c r="A19" s="485" t="s">
        <v>784</v>
      </c>
      <c r="B19" s="506" t="s">
        <v>758</v>
      </c>
      <c r="C19" s="483" t="s">
        <v>675</v>
      </c>
      <c r="D19" s="472"/>
      <c r="E19" s="534">
        <f>E20</f>
        <v>180</v>
      </c>
    </row>
    <row r="20" spans="1:5" s="431" customFormat="1" ht="35.25" customHeight="1">
      <c r="A20" s="444" t="s">
        <v>757</v>
      </c>
      <c r="B20" s="541" t="s">
        <v>754</v>
      </c>
      <c r="C20" s="544" t="s">
        <v>675</v>
      </c>
      <c r="D20" s="472"/>
      <c r="E20" s="534">
        <f>E23+E21</f>
        <v>180</v>
      </c>
    </row>
    <row r="21" spans="1:5" s="431" customFormat="1" ht="53.25" customHeight="1">
      <c r="A21" s="444" t="s">
        <v>405</v>
      </c>
      <c r="B21" s="542" t="s">
        <v>754</v>
      </c>
      <c r="C21" s="540" t="s">
        <v>756</v>
      </c>
      <c r="D21" s="472"/>
      <c r="E21" s="545">
        <v>80</v>
      </c>
    </row>
    <row r="22" spans="1:5" s="431" customFormat="1" ht="33" customHeight="1">
      <c r="A22" s="509" t="s">
        <v>295</v>
      </c>
      <c r="B22" s="542" t="s">
        <v>754</v>
      </c>
      <c r="C22" s="540" t="s">
        <v>756</v>
      </c>
      <c r="D22" s="472" t="s">
        <v>280</v>
      </c>
      <c r="E22" s="545">
        <v>80</v>
      </c>
    </row>
    <row r="23" spans="1:5" s="431" customFormat="1" ht="46.5" customHeight="1">
      <c r="A23" s="444" t="s">
        <v>755</v>
      </c>
      <c r="B23" s="542" t="s">
        <v>754</v>
      </c>
      <c r="C23" s="540" t="s">
        <v>753</v>
      </c>
      <c r="D23" s="472"/>
      <c r="E23" s="474">
        <v>100</v>
      </c>
    </row>
    <row r="24" spans="1:5" s="431" customFormat="1" ht="32.25" customHeight="1">
      <c r="A24" s="436" t="s">
        <v>295</v>
      </c>
      <c r="B24" s="542" t="s">
        <v>754</v>
      </c>
      <c r="C24" s="540" t="s">
        <v>753</v>
      </c>
      <c r="D24" s="472" t="s">
        <v>280</v>
      </c>
      <c r="E24" s="432" t="s">
        <v>287</v>
      </c>
    </row>
    <row r="25" spans="1:5" s="431" customFormat="1" ht="134.25" customHeight="1">
      <c r="A25" s="485" t="s">
        <v>431</v>
      </c>
      <c r="B25" s="506" t="s">
        <v>752</v>
      </c>
      <c r="C25" s="483" t="s">
        <v>675</v>
      </c>
      <c r="D25" s="505"/>
      <c r="E25" s="481" t="str">
        <f>E26</f>
        <v>150</v>
      </c>
    </row>
    <row r="26" spans="1:5" s="431" customFormat="1" ht="137.25" customHeight="1">
      <c r="A26" s="444" t="s">
        <v>428</v>
      </c>
      <c r="B26" s="541" t="s">
        <v>751</v>
      </c>
      <c r="C26" s="544" t="s">
        <v>675</v>
      </c>
      <c r="D26" s="505"/>
      <c r="E26" s="474" t="str">
        <f>E27</f>
        <v>150</v>
      </c>
    </row>
    <row r="27" spans="1:5" s="431" customFormat="1" ht="33" customHeight="1">
      <c r="A27" s="543" t="s">
        <v>426</v>
      </c>
      <c r="B27" s="542" t="s">
        <v>751</v>
      </c>
      <c r="C27" s="540" t="s">
        <v>750</v>
      </c>
      <c r="D27" s="505"/>
      <c r="E27" s="474" t="str">
        <f>E28</f>
        <v>150</v>
      </c>
    </row>
    <row r="28" spans="1:5" s="431" customFormat="1" ht="29.25" customHeight="1">
      <c r="A28" s="477" t="s">
        <v>295</v>
      </c>
      <c r="B28" s="541" t="s">
        <v>751</v>
      </c>
      <c r="C28" s="540" t="s">
        <v>750</v>
      </c>
      <c r="D28" s="502" t="s">
        <v>280</v>
      </c>
      <c r="E28" s="507" t="s">
        <v>613</v>
      </c>
    </row>
    <row r="29" spans="1:5" s="431" customFormat="1" ht="105" customHeight="1">
      <c r="A29" s="485" t="s">
        <v>382</v>
      </c>
      <c r="B29" s="484" t="s">
        <v>749</v>
      </c>
      <c r="C29" s="483" t="s">
        <v>675</v>
      </c>
      <c r="D29" s="489"/>
      <c r="E29" s="496">
        <f>E30</f>
        <v>197.525</v>
      </c>
    </row>
    <row r="30" spans="1:5" s="431" customFormat="1" ht="108" customHeight="1">
      <c r="A30" s="539" t="s">
        <v>380</v>
      </c>
      <c r="B30" s="473" t="s">
        <v>746</v>
      </c>
      <c r="C30" s="437" t="s">
        <v>675</v>
      </c>
      <c r="D30" s="538"/>
      <c r="E30" s="526">
        <f>+E31+E33</f>
        <v>197.525</v>
      </c>
    </row>
    <row r="31" spans="1:5" s="431" customFormat="1" ht="31.5" customHeight="1">
      <c r="A31" s="475" t="s">
        <v>377</v>
      </c>
      <c r="B31" s="473" t="s">
        <v>746</v>
      </c>
      <c r="C31" s="437" t="s">
        <v>748</v>
      </c>
      <c r="D31" s="531"/>
      <c r="E31" s="528" t="str">
        <f>+E32</f>
        <v>197,525</v>
      </c>
    </row>
    <row r="32" spans="1:5" s="537" customFormat="1" ht="33" customHeight="1">
      <c r="A32" s="509" t="s">
        <v>295</v>
      </c>
      <c r="B32" s="473" t="s">
        <v>746</v>
      </c>
      <c r="C32" s="437" t="s">
        <v>748</v>
      </c>
      <c r="D32" s="472" t="s">
        <v>280</v>
      </c>
      <c r="E32" s="432" t="s">
        <v>747</v>
      </c>
    </row>
    <row r="33" spans="1:5" s="537" customFormat="1" ht="30.75" customHeight="1">
      <c r="A33" s="475" t="s">
        <v>377</v>
      </c>
      <c r="B33" s="473" t="s">
        <v>746</v>
      </c>
      <c r="C33" s="437" t="s">
        <v>745</v>
      </c>
      <c r="D33" s="502"/>
      <c r="E33" s="432" t="s">
        <v>549</v>
      </c>
    </row>
    <row r="34" spans="1:5" s="537" customFormat="1" ht="29.25" customHeight="1">
      <c r="A34" s="509" t="s">
        <v>295</v>
      </c>
      <c r="B34" s="473" t="s">
        <v>746</v>
      </c>
      <c r="C34" s="437" t="s">
        <v>745</v>
      </c>
      <c r="D34" s="502" t="s">
        <v>280</v>
      </c>
      <c r="E34" s="432" t="s">
        <v>549</v>
      </c>
    </row>
    <row r="35" spans="1:5" s="451" customFormat="1" ht="116.25" customHeight="1">
      <c r="A35" s="536" t="s">
        <v>617</v>
      </c>
      <c r="B35" s="533" t="s">
        <v>744</v>
      </c>
      <c r="C35" s="532" t="s">
        <v>675</v>
      </c>
      <c r="D35" s="535"/>
      <c r="E35" s="534">
        <f>E36+E49</f>
        <v>3606.007</v>
      </c>
    </row>
    <row r="36" spans="1:5" s="451" customFormat="1" ht="120">
      <c r="A36" s="457" t="s">
        <v>743</v>
      </c>
      <c r="B36" s="533" t="s">
        <v>738</v>
      </c>
      <c r="C36" s="532" t="s">
        <v>675</v>
      </c>
      <c r="D36" s="531"/>
      <c r="E36" s="526">
        <f>E37+E39+E41+E43+E45+E47</f>
        <v>3228.007</v>
      </c>
    </row>
    <row r="37" spans="1:5" s="451" customFormat="1" ht="15">
      <c r="A37" s="529" t="s">
        <v>362</v>
      </c>
      <c r="B37" s="524" t="s">
        <v>738</v>
      </c>
      <c r="C37" s="523" t="s">
        <v>742</v>
      </c>
      <c r="D37" s="531"/>
      <c r="E37" s="526">
        <f>E38</f>
        <v>2646.475</v>
      </c>
    </row>
    <row r="38" spans="1:5" s="451" customFormat="1" ht="34.5" customHeight="1">
      <c r="A38" s="509" t="s">
        <v>295</v>
      </c>
      <c r="B38" s="524" t="s">
        <v>738</v>
      </c>
      <c r="C38" s="523" t="s">
        <v>742</v>
      </c>
      <c r="D38" s="453" t="s">
        <v>280</v>
      </c>
      <c r="E38" s="530">
        <v>2646.475</v>
      </c>
    </row>
    <row r="39" spans="1:5" s="451" customFormat="1" ht="15">
      <c r="A39" s="529" t="s">
        <v>360</v>
      </c>
      <c r="B39" s="498" t="s">
        <v>738</v>
      </c>
      <c r="C39" s="497" t="s">
        <v>741</v>
      </c>
      <c r="D39" s="453"/>
      <c r="E39" s="528" t="str">
        <f>E40</f>
        <v>120</v>
      </c>
    </row>
    <row r="40" spans="1:5" s="451" customFormat="1" ht="33.75" customHeight="1">
      <c r="A40" s="509" t="s">
        <v>295</v>
      </c>
      <c r="B40" s="524" t="s">
        <v>738</v>
      </c>
      <c r="C40" s="497" t="s">
        <v>741</v>
      </c>
      <c r="D40" s="453" t="s">
        <v>280</v>
      </c>
      <c r="E40" s="452" t="s">
        <v>604</v>
      </c>
    </row>
    <row r="41" spans="1:5" s="451" customFormat="1" ht="30">
      <c r="A41" s="527" t="s">
        <v>740</v>
      </c>
      <c r="B41" s="524" t="s">
        <v>738</v>
      </c>
      <c r="C41" s="523" t="s">
        <v>739</v>
      </c>
      <c r="D41" s="453"/>
      <c r="E41" s="528">
        <v>35</v>
      </c>
    </row>
    <row r="42" spans="1:5" s="451" customFormat="1" ht="30">
      <c r="A42" s="509" t="s">
        <v>295</v>
      </c>
      <c r="B42" s="524" t="s">
        <v>734</v>
      </c>
      <c r="C42" s="523" t="s">
        <v>739</v>
      </c>
      <c r="D42" s="453" t="s">
        <v>280</v>
      </c>
      <c r="E42" s="452" t="s">
        <v>602</v>
      </c>
    </row>
    <row r="43" spans="1:5" s="451" customFormat="1" ht="30">
      <c r="A43" s="527" t="s">
        <v>354</v>
      </c>
      <c r="B43" s="524" t="s">
        <v>738</v>
      </c>
      <c r="C43" s="523" t="s">
        <v>737</v>
      </c>
      <c r="D43" s="453"/>
      <c r="E43" s="526">
        <v>236.532</v>
      </c>
    </row>
    <row r="44" spans="1:5" s="451" customFormat="1" ht="42" customHeight="1">
      <c r="A44" s="509" t="s">
        <v>295</v>
      </c>
      <c r="B44" s="524" t="s">
        <v>734</v>
      </c>
      <c r="C44" s="523" t="s">
        <v>737</v>
      </c>
      <c r="D44" s="453" t="s">
        <v>280</v>
      </c>
      <c r="E44" s="452" t="s">
        <v>601</v>
      </c>
    </row>
    <row r="45" spans="1:5" s="451" customFormat="1" ht="30">
      <c r="A45" s="525" t="s">
        <v>616</v>
      </c>
      <c r="B45" s="524" t="s">
        <v>734</v>
      </c>
      <c r="C45" s="523" t="s">
        <v>736</v>
      </c>
      <c r="D45" s="464"/>
      <c r="E45" s="478" t="str">
        <f>E46</f>
        <v>40</v>
      </c>
    </row>
    <row r="46" spans="1:5" s="451" customFormat="1" ht="31.5" customHeight="1">
      <c r="A46" s="436" t="s">
        <v>295</v>
      </c>
      <c r="B46" s="498" t="s">
        <v>734</v>
      </c>
      <c r="C46" s="523" t="s">
        <v>736</v>
      </c>
      <c r="D46" s="518" t="s">
        <v>280</v>
      </c>
      <c r="E46" s="516" t="s">
        <v>474</v>
      </c>
    </row>
    <row r="47" spans="1:5" s="451" customFormat="1" ht="45.75" customHeight="1">
      <c r="A47" s="436" t="s">
        <v>735</v>
      </c>
      <c r="B47" s="498" t="s">
        <v>734</v>
      </c>
      <c r="C47" s="497" t="s">
        <v>733</v>
      </c>
      <c r="D47" s="518"/>
      <c r="E47" s="516" t="s">
        <v>613</v>
      </c>
    </row>
    <row r="48" spans="1:5" s="451" customFormat="1" ht="36.75" customHeight="1">
      <c r="A48" s="436" t="s">
        <v>295</v>
      </c>
      <c r="B48" s="498" t="s">
        <v>734</v>
      </c>
      <c r="C48" s="497" t="s">
        <v>733</v>
      </c>
      <c r="D48" s="518" t="s">
        <v>280</v>
      </c>
      <c r="E48" s="516" t="s">
        <v>613</v>
      </c>
    </row>
    <row r="49" spans="1:5" s="445" customFormat="1" ht="138" customHeight="1">
      <c r="A49" s="522" t="s">
        <v>326</v>
      </c>
      <c r="B49" s="521" t="s">
        <v>732</v>
      </c>
      <c r="C49" s="520" t="s">
        <v>675</v>
      </c>
      <c r="D49" s="464"/>
      <c r="E49" s="496">
        <f>E50+E55</f>
        <v>378</v>
      </c>
    </row>
    <row r="50" spans="1:5" s="445" customFormat="1" ht="30" customHeight="1">
      <c r="A50" s="519" t="s">
        <v>322</v>
      </c>
      <c r="B50" s="486" t="s">
        <v>732</v>
      </c>
      <c r="C50" s="437" t="s">
        <v>730</v>
      </c>
      <c r="D50" s="464"/>
      <c r="E50" s="478" t="str">
        <f>E51</f>
        <v>378</v>
      </c>
    </row>
    <row r="51" spans="1:5" s="445" customFormat="1" ht="21" customHeight="1">
      <c r="A51" s="436" t="s">
        <v>304</v>
      </c>
      <c r="B51" s="486" t="s">
        <v>731</v>
      </c>
      <c r="C51" s="437" t="s">
        <v>730</v>
      </c>
      <c r="D51" s="518" t="s">
        <v>301</v>
      </c>
      <c r="E51" s="516" t="s">
        <v>588</v>
      </c>
    </row>
    <row r="52" spans="1:5" s="445" customFormat="1" ht="154.5" customHeight="1">
      <c r="A52" s="515" t="s">
        <v>785</v>
      </c>
      <c r="B52" s="602"/>
      <c r="C52" s="603"/>
      <c r="D52" s="491"/>
      <c r="E52" s="565" t="s">
        <v>575</v>
      </c>
    </row>
    <row r="53" spans="1:5" s="445" customFormat="1" ht="21" customHeight="1">
      <c r="A53" s="517" t="s">
        <v>729</v>
      </c>
      <c r="B53" s="602" t="s">
        <v>728</v>
      </c>
      <c r="C53" s="603"/>
      <c r="D53" s="491" t="s">
        <v>280</v>
      </c>
      <c r="E53" s="516" t="s">
        <v>727</v>
      </c>
    </row>
    <row r="54" spans="1:5" s="445" customFormat="1" ht="39" customHeight="1">
      <c r="A54" s="517" t="s">
        <v>726</v>
      </c>
      <c r="B54" s="602" t="s">
        <v>725</v>
      </c>
      <c r="C54" s="603"/>
      <c r="D54" s="491" t="s">
        <v>280</v>
      </c>
      <c r="E54" s="516" t="s">
        <v>608</v>
      </c>
    </row>
    <row r="55" spans="1:5" s="445" customFormat="1" ht="42.75">
      <c r="A55" s="515" t="s">
        <v>368</v>
      </c>
      <c r="B55" s="613" t="s">
        <v>724</v>
      </c>
      <c r="C55" s="614"/>
      <c r="D55" s="465"/>
      <c r="E55" s="496">
        <v>0</v>
      </c>
    </row>
    <row r="56" spans="1:5" s="445" customFormat="1" ht="36.75" customHeight="1">
      <c r="A56" s="514" t="s">
        <v>295</v>
      </c>
      <c r="B56" s="513" t="s">
        <v>366</v>
      </c>
      <c r="C56" s="512" t="s">
        <v>365</v>
      </c>
      <c r="D56" s="465" t="s">
        <v>280</v>
      </c>
      <c r="E56" s="496">
        <v>0</v>
      </c>
    </row>
    <row r="57" spans="1:5" s="445" customFormat="1" ht="28.5">
      <c r="A57" s="430" t="s">
        <v>495</v>
      </c>
      <c r="B57" s="471" t="s">
        <v>498</v>
      </c>
      <c r="C57" s="470" t="s">
        <v>719</v>
      </c>
      <c r="D57" s="505" t="s">
        <v>384</v>
      </c>
      <c r="E57" s="510" t="s">
        <v>723</v>
      </c>
    </row>
    <row r="58" spans="1:5" s="445" customFormat="1" ht="15">
      <c r="A58" s="436" t="s">
        <v>722</v>
      </c>
      <c r="B58" s="471" t="s">
        <v>498</v>
      </c>
      <c r="C58" s="470" t="s">
        <v>719</v>
      </c>
      <c r="D58" s="502" t="s">
        <v>287</v>
      </c>
      <c r="E58" s="432" t="s">
        <v>638</v>
      </c>
    </row>
    <row r="59" spans="1:5" s="445" customFormat="1" ht="15">
      <c r="A59" s="436" t="s">
        <v>721</v>
      </c>
      <c r="B59" s="471" t="s">
        <v>498</v>
      </c>
      <c r="C59" s="470" t="s">
        <v>719</v>
      </c>
      <c r="D59" s="502" t="s">
        <v>280</v>
      </c>
      <c r="E59" s="432" t="s">
        <v>637</v>
      </c>
    </row>
    <row r="60" spans="1:5" s="445" customFormat="1" ht="15">
      <c r="A60" s="436" t="s">
        <v>720</v>
      </c>
      <c r="B60" s="471" t="s">
        <v>498</v>
      </c>
      <c r="C60" s="470" t="s">
        <v>719</v>
      </c>
      <c r="D60" s="502" t="s">
        <v>333</v>
      </c>
      <c r="E60" s="432" t="s">
        <v>636</v>
      </c>
    </row>
    <row r="61" spans="1:5" s="445" customFormat="1" ht="28.5">
      <c r="A61" s="430" t="s">
        <v>495</v>
      </c>
      <c r="B61" s="609"/>
      <c r="C61" s="610"/>
      <c r="D61" s="505"/>
      <c r="E61" s="510" t="s">
        <v>716</v>
      </c>
    </row>
    <row r="62" spans="1:5" s="445" customFormat="1" ht="15">
      <c r="A62" s="436" t="s">
        <v>718</v>
      </c>
      <c r="B62" s="609" t="s">
        <v>717</v>
      </c>
      <c r="C62" s="610"/>
      <c r="D62" s="502" t="s">
        <v>280</v>
      </c>
      <c r="E62" s="432" t="s">
        <v>716</v>
      </c>
    </row>
    <row r="63" spans="1:5" s="445" customFormat="1" ht="28.5">
      <c r="A63" s="511" t="s">
        <v>715</v>
      </c>
      <c r="B63" s="471" t="s">
        <v>498</v>
      </c>
      <c r="C63" s="470" t="s">
        <v>714</v>
      </c>
      <c r="D63" s="505" t="s">
        <v>280</v>
      </c>
      <c r="E63" s="510" t="s">
        <v>485</v>
      </c>
    </row>
    <row r="64" spans="1:5" s="499" customFormat="1" ht="134.25" customHeight="1">
      <c r="A64" s="485" t="s">
        <v>713</v>
      </c>
      <c r="B64" s="471" t="s">
        <v>712</v>
      </c>
      <c r="C64" s="470" t="s">
        <v>688</v>
      </c>
      <c r="D64" s="505"/>
      <c r="E64" s="481">
        <f>E65+E68</f>
        <v>310</v>
      </c>
    </row>
    <row r="65" spans="1:5" s="499" customFormat="1" ht="135">
      <c r="A65" s="436" t="s">
        <v>711</v>
      </c>
      <c r="B65" s="508" t="s">
        <v>710</v>
      </c>
      <c r="C65" s="454" t="s">
        <v>675</v>
      </c>
      <c r="D65" s="502"/>
      <c r="E65" s="474" t="str">
        <f>+E66</f>
        <v>10,0</v>
      </c>
    </row>
    <row r="66" spans="1:5" s="499" customFormat="1" ht="30">
      <c r="A66" s="436" t="s">
        <v>340</v>
      </c>
      <c r="B66" s="508" t="s">
        <v>710</v>
      </c>
      <c r="C66" s="454" t="s">
        <v>709</v>
      </c>
      <c r="D66" s="502"/>
      <c r="E66" s="474" t="str">
        <f>+E67</f>
        <v>10,0</v>
      </c>
    </row>
    <row r="67" spans="1:5" s="451" customFormat="1" ht="30" customHeight="1">
      <c r="A67" s="509" t="s">
        <v>295</v>
      </c>
      <c r="B67" s="508" t="s">
        <v>710</v>
      </c>
      <c r="C67" s="454" t="s">
        <v>709</v>
      </c>
      <c r="D67" s="502" t="s">
        <v>280</v>
      </c>
      <c r="E67" s="507" t="s">
        <v>297</v>
      </c>
    </row>
    <row r="68" spans="1:5" s="451" customFormat="1" ht="156" customHeight="1">
      <c r="A68" s="444" t="s">
        <v>313</v>
      </c>
      <c r="B68" s="508" t="s">
        <v>584</v>
      </c>
      <c r="C68" s="454" t="s">
        <v>675</v>
      </c>
      <c r="D68" s="474">
        <f>+D69+D71</f>
        <v>0</v>
      </c>
      <c r="E68" s="474" t="str">
        <f>E69</f>
        <v>300</v>
      </c>
    </row>
    <row r="69" spans="1:5" s="451" customFormat="1" ht="96" customHeight="1">
      <c r="A69" s="436" t="s">
        <v>311</v>
      </c>
      <c r="B69" s="508" t="s">
        <v>584</v>
      </c>
      <c r="C69" s="454" t="s">
        <v>708</v>
      </c>
      <c r="D69" s="502"/>
      <c r="E69" s="474" t="str">
        <f>+E70</f>
        <v>300</v>
      </c>
    </row>
    <row r="70" spans="1:5" s="451" customFormat="1" ht="36.75" customHeight="1">
      <c r="A70" s="509" t="s">
        <v>295</v>
      </c>
      <c r="B70" s="508" t="s">
        <v>584</v>
      </c>
      <c r="C70" s="454" t="s">
        <v>708</v>
      </c>
      <c r="D70" s="502" t="s">
        <v>280</v>
      </c>
      <c r="E70" s="507" t="s">
        <v>301</v>
      </c>
    </row>
    <row r="71" spans="1:5" s="499" customFormat="1" ht="87.75" customHeight="1">
      <c r="A71" s="485" t="s">
        <v>642</v>
      </c>
      <c r="B71" s="506" t="s">
        <v>707</v>
      </c>
      <c r="C71" s="483" t="s">
        <v>675</v>
      </c>
      <c r="D71" s="505"/>
      <c r="E71" s="463" t="str">
        <f>+E72</f>
        <v>60</v>
      </c>
    </row>
    <row r="72" spans="1:5" s="499" customFormat="1" ht="110.25" customHeight="1">
      <c r="A72" s="444" t="s">
        <v>641</v>
      </c>
      <c r="B72" s="504" t="s">
        <v>705</v>
      </c>
      <c r="C72" s="503" t="s">
        <v>706</v>
      </c>
      <c r="D72" s="502"/>
      <c r="E72" s="478" t="str">
        <f>+E73</f>
        <v>60</v>
      </c>
    </row>
    <row r="73" spans="1:5" s="499" customFormat="1" ht="31.5" customHeight="1">
      <c r="A73" s="457" t="s">
        <v>514</v>
      </c>
      <c r="B73" s="498" t="s">
        <v>705</v>
      </c>
      <c r="C73" s="497" t="s">
        <v>704</v>
      </c>
      <c r="D73" s="501"/>
      <c r="E73" s="500" t="str">
        <f>+E74</f>
        <v>60</v>
      </c>
    </row>
    <row r="74" spans="1:5" s="445" customFormat="1" ht="31.5" customHeight="1">
      <c r="A74" s="436" t="s">
        <v>295</v>
      </c>
      <c r="B74" s="498" t="s">
        <v>705</v>
      </c>
      <c r="C74" s="497" t="s">
        <v>704</v>
      </c>
      <c r="D74" s="472" t="s">
        <v>280</v>
      </c>
      <c r="E74" s="432" t="s">
        <v>511</v>
      </c>
    </row>
    <row r="75" spans="1:5" s="431" customFormat="1" ht="86.25" customHeight="1">
      <c r="A75" s="490" t="s">
        <v>627</v>
      </c>
      <c r="B75" s="484" t="s">
        <v>703</v>
      </c>
      <c r="C75" s="483" t="s">
        <v>675</v>
      </c>
      <c r="D75" s="491"/>
      <c r="E75" s="496">
        <f>E76+E83</f>
        <v>3557.525</v>
      </c>
    </row>
    <row r="76" spans="1:5" s="431" customFormat="1" ht="94.5" customHeight="1">
      <c r="A76" s="493" t="s">
        <v>626</v>
      </c>
      <c r="B76" s="473" t="s">
        <v>697</v>
      </c>
      <c r="C76" s="443" t="s">
        <v>675</v>
      </c>
      <c r="D76" s="491"/>
      <c r="E76" s="438">
        <f>E77+E79+E81</f>
        <v>2957.525</v>
      </c>
    </row>
    <row r="77" spans="1:5" s="431" customFormat="1" ht="45">
      <c r="A77" s="493" t="s">
        <v>450</v>
      </c>
      <c r="B77" s="473" t="s">
        <v>697</v>
      </c>
      <c r="C77" s="443" t="s">
        <v>702</v>
      </c>
      <c r="D77" s="491"/>
      <c r="E77" s="478" t="str">
        <f>E78</f>
        <v>660</v>
      </c>
    </row>
    <row r="78" spans="1:5" s="431" customFormat="1" ht="49.5" customHeight="1">
      <c r="A78" s="495" t="s">
        <v>448</v>
      </c>
      <c r="B78" s="473" t="s">
        <v>697</v>
      </c>
      <c r="C78" s="443" t="s">
        <v>702</v>
      </c>
      <c r="D78" s="491" t="s">
        <v>384</v>
      </c>
      <c r="E78" s="494" t="s">
        <v>701</v>
      </c>
    </row>
    <row r="79" spans="1:5" s="431" customFormat="1" ht="45">
      <c r="A79" s="475" t="s">
        <v>443</v>
      </c>
      <c r="B79" s="473" t="s">
        <v>697</v>
      </c>
      <c r="C79" s="443" t="s">
        <v>700</v>
      </c>
      <c r="D79" s="491"/>
      <c r="E79" s="478" t="str">
        <f>E80</f>
        <v>2197,525</v>
      </c>
    </row>
    <row r="80" spans="1:5" s="431" customFormat="1" ht="33" customHeight="1">
      <c r="A80" s="436" t="s">
        <v>295</v>
      </c>
      <c r="B80" s="473" t="s">
        <v>697</v>
      </c>
      <c r="C80" s="443" t="s">
        <v>700</v>
      </c>
      <c r="D80" s="491" t="s">
        <v>280</v>
      </c>
      <c r="E80" s="494" t="s">
        <v>699</v>
      </c>
    </row>
    <row r="81" spans="1:5" s="431" customFormat="1" ht="17.25" customHeight="1">
      <c r="A81" s="436" t="s">
        <v>698</v>
      </c>
      <c r="B81" s="473" t="s">
        <v>697</v>
      </c>
      <c r="C81" s="443" t="s">
        <v>696</v>
      </c>
      <c r="D81" s="491" t="s">
        <v>280</v>
      </c>
      <c r="E81" s="494" t="s">
        <v>287</v>
      </c>
    </row>
    <row r="82" spans="1:5" s="431" customFormat="1" ht="106.5" customHeight="1">
      <c r="A82" s="493" t="s">
        <v>625</v>
      </c>
      <c r="B82" s="484" t="s">
        <v>695</v>
      </c>
      <c r="C82" s="483" t="s">
        <v>675</v>
      </c>
      <c r="D82" s="465"/>
      <c r="E82" s="463">
        <f>E83</f>
        <v>600</v>
      </c>
    </row>
    <row r="83" spans="1:5" s="431" customFormat="1" ht="30" customHeight="1">
      <c r="A83" s="492" t="s">
        <v>435</v>
      </c>
      <c r="B83" s="473" t="s">
        <v>695</v>
      </c>
      <c r="C83" s="443" t="s">
        <v>694</v>
      </c>
      <c r="D83" s="491"/>
      <c r="E83" s="478">
        <f>E84</f>
        <v>600</v>
      </c>
    </row>
    <row r="84" spans="1:5" s="431" customFormat="1" ht="33.75" customHeight="1">
      <c r="A84" s="436" t="s">
        <v>295</v>
      </c>
      <c r="B84" s="473" t="s">
        <v>695</v>
      </c>
      <c r="C84" s="443" t="s">
        <v>694</v>
      </c>
      <c r="D84" s="491" t="s">
        <v>280</v>
      </c>
      <c r="E84" s="478">
        <v>600</v>
      </c>
    </row>
    <row r="85" spans="1:5" s="445" customFormat="1" ht="99.75">
      <c r="A85" s="490" t="s">
        <v>629</v>
      </c>
      <c r="B85" s="484" t="s">
        <v>693</v>
      </c>
      <c r="C85" s="483" t="s">
        <v>675</v>
      </c>
      <c r="D85" s="489"/>
      <c r="E85" s="463" t="str">
        <f>+E86</f>
        <v>150</v>
      </c>
    </row>
    <row r="86" spans="1:5" s="431" customFormat="1" ht="140.25" customHeight="1">
      <c r="A86" s="488" t="s">
        <v>628</v>
      </c>
      <c r="B86" s="473" t="s">
        <v>692</v>
      </c>
      <c r="C86" s="443" t="s">
        <v>675</v>
      </c>
      <c r="D86" s="487"/>
      <c r="E86" s="478" t="str">
        <f>+E87</f>
        <v>150</v>
      </c>
    </row>
    <row r="87" spans="1:5" s="431" customFormat="1" ht="44.25" customHeight="1">
      <c r="A87" s="444" t="s">
        <v>460</v>
      </c>
      <c r="B87" s="473" t="s">
        <v>692</v>
      </c>
      <c r="C87" s="443" t="s">
        <v>690</v>
      </c>
      <c r="D87" s="472"/>
      <c r="E87" s="478" t="str">
        <f>E88</f>
        <v>150</v>
      </c>
    </row>
    <row r="88" spans="1:5" s="431" customFormat="1" ht="32.25" customHeight="1">
      <c r="A88" s="436" t="s">
        <v>295</v>
      </c>
      <c r="B88" s="486" t="s">
        <v>691</v>
      </c>
      <c r="C88" s="443" t="s">
        <v>690</v>
      </c>
      <c r="D88" s="472" t="s">
        <v>280</v>
      </c>
      <c r="E88" s="432" t="s">
        <v>613</v>
      </c>
    </row>
    <row r="89" spans="1:5" s="480" customFormat="1" ht="147" customHeight="1">
      <c r="A89" s="485" t="s">
        <v>635</v>
      </c>
      <c r="B89" s="484" t="s">
        <v>689</v>
      </c>
      <c r="C89" s="483" t="s">
        <v>688</v>
      </c>
      <c r="D89" s="482"/>
      <c r="E89" s="481">
        <f>E90+E93</f>
        <v>134</v>
      </c>
    </row>
    <row r="90" spans="1:5" s="479" customFormat="1" ht="213" customHeight="1">
      <c r="A90" s="444" t="s">
        <v>634</v>
      </c>
      <c r="B90" s="473" t="s">
        <v>687</v>
      </c>
      <c r="C90" s="443" t="s">
        <v>688</v>
      </c>
      <c r="D90" s="472"/>
      <c r="E90" s="474">
        <f>+E91</f>
        <v>30</v>
      </c>
    </row>
    <row r="91" spans="1:5" s="431" customFormat="1" ht="95.25" customHeight="1">
      <c r="A91" s="436" t="s">
        <v>477</v>
      </c>
      <c r="B91" s="473" t="s">
        <v>687</v>
      </c>
      <c r="C91" s="443" t="s">
        <v>686</v>
      </c>
      <c r="D91" s="472"/>
      <c r="E91" s="478">
        <v>30</v>
      </c>
    </row>
    <row r="92" spans="1:5" s="431" customFormat="1" ht="35.25" customHeight="1">
      <c r="A92" s="477" t="s">
        <v>295</v>
      </c>
      <c r="B92" s="473" t="s">
        <v>687</v>
      </c>
      <c r="C92" s="443" t="s">
        <v>686</v>
      </c>
      <c r="D92" s="472" t="s">
        <v>280</v>
      </c>
      <c r="E92" s="432" t="s">
        <v>632</v>
      </c>
    </row>
    <row r="93" spans="1:5" s="431" customFormat="1" ht="180.75" customHeight="1">
      <c r="A93" s="476" t="s">
        <v>631</v>
      </c>
      <c r="B93" s="473" t="s">
        <v>685</v>
      </c>
      <c r="C93" s="443" t="s">
        <v>675</v>
      </c>
      <c r="D93" s="472"/>
      <c r="E93" s="474">
        <f>E94</f>
        <v>104</v>
      </c>
    </row>
    <row r="94" spans="1:5" s="431" customFormat="1" ht="63" customHeight="1">
      <c r="A94" s="475" t="s">
        <v>469</v>
      </c>
      <c r="B94" s="473" t="s">
        <v>685</v>
      </c>
      <c r="C94" s="443" t="s">
        <v>684</v>
      </c>
      <c r="D94" s="472"/>
      <c r="E94" s="474">
        <v>104</v>
      </c>
    </row>
    <row r="95" spans="1:5" s="431" customFormat="1" ht="33.75" customHeight="1">
      <c r="A95" s="436" t="s">
        <v>295</v>
      </c>
      <c r="B95" s="473" t="s">
        <v>685</v>
      </c>
      <c r="C95" s="443" t="s">
        <v>684</v>
      </c>
      <c r="D95" s="472" t="s">
        <v>280</v>
      </c>
      <c r="E95" s="432" t="s">
        <v>630</v>
      </c>
    </row>
    <row r="96" spans="1:5" s="469" customFormat="1" ht="37.5" customHeight="1">
      <c r="A96" s="462" t="s">
        <v>558</v>
      </c>
      <c r="B96" s="471" t="s">
        <v>683</v>
      </c>
      <c r="C96" s="470" t="s">
        <v>675</v>
      </c>
      <c r="D96" s="459"/>
      <c r="E96" s="567">
        <f>+E97</f>
        <v>694.973</v>
      </c>
    </row>
    <row r="97" spans="1:5" s="451" customFormat="1" ht="15.75" customHeight="1">
      <c r="A97" s="457" t="s">
        <v>556</v>
      </c>
      <c r="B97" s="455" t="s">
        <v>682</v>
      </c>
      <c r="C97" s="454" t="s">
        <v>675</v>
      </c>
      <c r="D97" s="453"/>
      <c r="E97" s="566">
        <f>+E98</f>
        <v>694.973</v>
      </c>
    </row>
    <row r="98" spans="1:5" s="451" customFormat="1" ht="47.25" customHeight="1">
      <c r="A98" s="457" t="s">
        <v>540</v>
      </c>
      <c r="B98" s="455" t="s">
        <v>682</v>
      </c>
      <c r="C98" s="454" t="s">
        <v>677</v>
      </c>
      <c r="D98" s="453"/>
      <c r="E98" s="566">
        <f>+E99</f>
        <v>694.973</v>
      </c>
    </row>
    <row r="99" spans="1:5" s="451" customFormat="1" ht="93.75" customHeight="1">
      <c r="A99" s="444" t="s">
        <v>331</v>
      </c>
      <c r="B99" s="455" t="s">
        <v>682</v>
      </c>
      <c r="C99" s="454" t="s">
        <v>677</v>
      </c>
      <c r="D99" s="453" t="s">
        <v>287</v>
      </c>
      <c r="E99" s="530">
        <v>694.973</v>
      </c>
    </row>
    <row r="100" spans="1:5" s="451" customFormat="1" ht="85.5">
      <c r="A100" s="467" t="s">
        <v>554</v>
      </c>
      <c r="B100" s="466"/>
      <c r="C100" s="465"/>
      <c r="D100" s="464"/>
      <c r="E100" s="496">
        <f>+E101</f>
        <v>2333.027</v>
      </c>
    </row>
    <row r="101" spans="1:5" s="451" customFormat="1" ht="28.5">
      <c r="A101" s="462" t="s">
        <v>553</v>
      </c>
      <c r="B101" s="461" t="s">
        <v>681</v>
      </c>
      <c r="C101" s="460" t="s">
        <v>675</v>
      </c>
      <c r="D101" s="459"/>
      <c r="E101" s="567">
        <f>+E102</f>
        <v>2333.027</v>
      </c>
    </row>
    <row r="102" spans="1:5" s="451" customFormat="1" ht="30">
      <c r="A102" s="457" t="s">
        <v>551</v>
      </c>
      <c r="B102" s="455" t="s">
        <v>678</v>
      </c>
      <c r="C102" s="454" t="s">
        <v>675</v>
      </c>
      <c r="D102" s="453"/>
      <c r="E102" s="566">
        <f>+E103</f>
        <v>2333.027</v>
      </c>
    </row>
    <row r="103" spans="1:5" s="451" customFormat="1" ht="30">
      <c r="A103" s="457" t="s">
        <v>540</v>
      </c>
      <c r="B103" s="455" t="s">
        <v>678</v>
      </c>
      <c r="C103" s="454" t="s">
        <v>677</v>
      </c>
      <c r="D103" s="453"/>
      <c r="E103" s="566">
        <f>E104+E105+E106</f>
        <v>2333.027</v>
      </c>
    </row>
    <row r="104" spans="1:5" s="451" customFormat="1" ht="92.25" customHeight="1">
      <c r="A104" s="444" t="s">
        <v>331</v>
      </c>
      <c r="B104" s="455" t="s">
        <v>678</v>
      </c>
      <c r="C104" s="454" t="s">
        <v>677</v>
      </c>
      <c r="D104" s="453" t="s">
        <v>287</v>
      </c>
      <c r="E104" s="452" t="s">
        <v>680</v>
      </c>
    </row>
    <row r="105" spans="1:5" s="451" customFormat="1" ht="36" customHeight="1">
      <c r="A105" s="436" t="s">
        <v>295</v>
      </c>
      <c r="B105" s="455" t="s">
        <v>678</v>
      </c>
      <c r="C105" s="454" t="s">
        <v>677</v>
      </c>
      <c r="D105" s="453" t="s">
        <v>280</v>
      </c>
      <c r="E105" s="452" t="s">
        <v>679</v>
      </c>
    </row>
    <row r="106" spans="1:5" s="451" customFormat="1" ht="24" customHeight="1">
      <c r="A106" s="436" t="s">
        <v>334</v>
      </c>
      <c r="B106" s="455" t="s">
        <v>678</v>
      </c>
      <c r="C106" s="454" t="s">
        <v>677</v>
      </c>
      <c r="D106" s="453" t="s">
        <v>333</v>
      </c>
      <c r="E106" s="452" t="s">
        <v>549</v>
      </c>
    </row>
    <row r="107" spans="1:5" s="445" customFormat="1" ht="46.5" customHeight="1">
      <c r="A107" s="450" t="s">
        <v>510</v>
      </c>
      <c r="B107" s="449" t="s">
        <v>676</v>
      </c>
      <c r="C107" s="448" t="s">
        <v>675</v>
      </c>
      <c r="D107" s="447"/>
      <c r="E107" s="446">
        <f>+E108</f>
        <v>1435</v>
      </c>
    </row>
    <row r="108" spans="1:5" s="431" customFormat="1" ht="30" customHeight="1">
      <c r="A108" s="444" t="s">
        <v>508</v>
      </c>
      <c r="B108" s="435" t="s">
        <v>674</v>
      </c>
      <c r="C108" s="443" t="s">
        <v>675</v>
      </c>
      <c r="D108" s="442"/>
      <c r="E108" s="438">
        <f>E109</f>
        <v>1435</v>
      </c>
    </row>
    <row r="109" spans="1:5" s="431" customFormat="1" ht="30">
      <c r="A109" s="441" t="s">
        <v>507</v>
      </c>
      <c r="B109" s="440" t="s">
        <v>674</v>
      </c>
      <c r="C109" s="437" t="s">
        <v>673</v>
      </c>
      <c r="D109" s="439"/>
      <c r="E109" s="438">
        <f>E110+E111</f>
        <v>1435</v>
      </c>
    </row>
    <row r="110" spans="1:5" s="431" customFormat="1" ht="39" customHeight="1">
      <c r="A110" s="436" t="s">
        <v>295</v>
      </c>
      <c r="B110" s="435" t="s">
        <v>674</v>
      </c>
      <c r="C110" s="437" t="s">
        <v>673</v>
      </c>
      <c r="D110" s="433" t="s">
        <v>280</v>
      </c>
      <c r="E110" s="432" t="s">
        <v>639</v>
      </c>
    </row>
    <row r="111" spans="1:5" s="431" customFormat="1" ht="31.5" customHeight="1">
      <c r="A111" s="436" t="s">
        <v>295</v>
      </c>
      <c r="B111" s="435" t="s">
        <v>674</v>
      </c>
      <c r="C111" s="434" t="s">
        <v>673</v>
      </c>
      <c r="D111" s="433" t="s">
        <v>333</v>
      </c>
      <c r="E111" s="432" t="s">
        <v>608</v>
      </c>
    </row>
    <row r="112" spans="1:5" ht="42.75">
      <c r="A112" s="430" t="s">
        <v>672</v>
      </c>
      <c r="B112" s="611"/>
      <c r="C112" s="612"/>
      <c r="D112" s="429"/>
      <c r="E112" s="429">
        <v>945</v>
      </c>
    </row>
    <row r="113" spans="1:5" ht="35.25" customHeight="1">
      <c r="A113" s="428" t="s">
        <v>671</v>
      </c>
      <c r="B113" s="607" t="s">
        <v>669</v>
      </c>
      <c r="C113" s="608"/>
      <c r="D113" s="427">
        <v>200</v>
      </c>
      <c r="E113" s="427">
        <v>675</v>
      </c>
    </row>
    <row r="114" spans="1:5" ht="15">
      <c r="A114" s="427" t="s">
        <v>670</v>
      </c>
      <c r="B114" s="607" t="s">
        <v>669</v>
      </c>
      <c r="C114" s="608"/>
      <c r="D114" s="427">
        <v>200</v>
      </c>
      <c r="E114" s="427">
        <v>270</v>
      </c>
    </row>
  </sheetData>
  <sheetProtection/>
  <mergeCells count="17">
    <mergeCell ref="B114:C114"/>
    <mergeCell ref="B53:C53"/>
    <mergeCell ref="B54:C54"/>
    <mergeCell ref="B61:C61"/>
    <mergeCell ref="B62:C62"/>
    <mergeCell ref="B112:C112"/>
    <mergeCell ref="B113:C113"/>
    <mergeCell ref="B55:C55"/>
    <mergeCell ref="B52:C52"/>
    <mergeCell ref="A9:D9"/>
    <mergeCell ref="B7:E7"/>
    <mergeCell ref="B2:G2"/>
    <mergeCell ref="B3:G3"/>
    <mergeCell ref="B4:G4"/>
    <mergeCell ref="C5:G5"/>
    <mergeCell ref="B6:G6"/>
    <mergeCell ref="A8:E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38.00390625" style="426" customWidth="1"/>
    <col min="2" max="2" width="7.421875" style="426" customWidth="1"/>
    <col min="3" max="3" width="13.8515625" style="426" customWidth="1"/>
    <col min="4" max="4" width="11.8515625" style="426" customWidth="1"/>
    <col min="5" max="5" width="14.8515625" style="426" customWidth="1"/>
    <col min="6" max="6" width="13.57421875" style="426" customWidth="1"/>
    <col min="7" max="7" width="8.57421875" style="425" hidden="1" customWidth="1"/>
    <col min="8" max="8" width="9.140625" style="425" hidden="1" customWidth="1"/>
    <col min="9" max="16384" width="9.140625" style="425" customWidth="1"/>
  </cols>
  <sheetData>
    <row r="1" spans="2:6" ht="15">
      <c r="B1" s="555" t="s">
        <v>778</v>
      </c>
      <c r="C1" s="555"/>
      <c r="D1" s="556"/>
      <c r="E1" s="556"/>
      <c r="F1" s="556"/>
    </row>
    <row r="2" spans="2:8" ht="15">
      <c r="B2" s="578" t="s">
        <v>18</v>
      </c>
      <c r="C2" s="578"/>
      <c r="D2" s="578"/>
      <c r="E2" s="578"/>
      <c r="F2" s="578"/>
      <c r="G2" s="578"/>
      <c r="H2" s="578"/>
    </row>
    <row r="3" spans="2:8" ht="15">
      <c r="B3" s="578" t="s">
        <v>764</v>
      </c>
      <c r="C3" s="578"/>
      <c r="D3" s="578"/>
      <c r="E3" s="578"/>
      <c r="F3" s="578"/>
      <c r="G3" s="578"/>
      <c r="H3" s="578"/>
    </row>
    <row r="4" spans="2:8" ht="15">
      <c r="B4" s="579" t="s">
        <v>777</v>
      </c>
      <c r="C4" s="579"/>
      <c r="D4" s="579"/>
      <c r="E4" s="579"/>
      <c r="F4" s="579"/>
      <c r="G4" s="579"/>
      <c r="H4" s="579"/>
    </row>
    <row r="5" spans="2:8" ht="15">
      <c r="B5" s="97"/>
      <c r="C5" s="579" t="s">
        <v>19</v>
      </c>
      <c r="D5" s="579"/>
      <c r="E5" s="579"/>
      <c r="F5" s="579"/>
      <c r="G5" s="579"/>
      <c r="H5" s="579"/>
    </row>
    <row r="6" spans="2:8" ht="15">
      <c r="B6" s="579" t="s">
        <v>271</v>
      </c>
      <c r="C6" s="579"/>
      <c r="D6" s="579"/>
      <c r="E6" s="579"/>
      <c r="F6" s="579"/>
      <c r="G6" s="579"/>
      <c r="H6" s="579"/>
    </row>
    <row r="7" spans="2:6" ht="15">
      <c r="B7" s="605"/>
      <c r="C7" s="605"/>
      <c r="D7" s="605"/>
      <c r="E7" s="605"/>
      <c r="F7" s="605"/>
    </row>
    <row r="8" spans="1:6" s="553" customFormat="1" ht="39.75" customHeight="1">
      <c r="A8" s="606" t="s">
        <v>776</v>
      </c>
      <c r="B8" s="606"/>
      <c r="C8" s="606"/>
      <c r="D8" s="606"/>
      <c r="E8" s="606"/>
      <c r="F8" s="606"/>
    </row>
    <row r="9" spans="1:6" s="553" customFormat="1" ht="9.75" customHeight="1">
      <c r="A9" s="604"/>
      <c r="B9" s="604"/>
      <c r="C9" s="604"/>
      <c r="D9" s="604"/>
      <c r="E9" s="554"/>
      <c r="F9" s="557"/>
    </row>
    <row r="10" spans="1:6" s="551" customFormat="1" ht="23.25" customHeight="1">
      <c r="A10" s="552" t="s">
        <v>563</v>
      </c>
      <c r="B10" s="464"/>
      <c r="C10" s="464"/>
      <c r="D10" s="464"/>
      <c r="E10" s="496">
        <f>E12+E19+E25+E29+E35+E59+E66+E70+E80+E84+E91+E96+E102+E54+E58</f>
        <v>18812.781000000003</v>
      </c>
      <c r="F10" s="496">
        <f>F12+F19+F25+F29+F35+F59+F66+F70+F80+F84+F91+F96+F102+F54+F58</f>
        <v>19542.456000000002</v>
      </c>
    </row>
    <row r="11" spans="1:6" s="499" customFormat="1" ht="18.75">
      <c r="A11" s="356" t="s">
        <v>562</v>
      </c>
      <c r="B11" s="550"/>
      <c r="C11" s="549"/>
      <c r="D11" s="465"/>
      <c r="E11" s="496">
        <v>470.32</v>
      </c>
      <c r="F11" s="496">
        <v>977.123</v>
      </c>
    </row>
    <row r="12" spans="1:6" s="499" customFormat="1" ht="85.5">
      <c r="A12" s="430" t="s">
        <v>652</v>
      </c>
      <c r="B12" s="484" t="s">
        <v>762</v>
      </c>
      <c r="C12" s="483" t="s">
        <v>675</v>
      </c>
      <c r="D12" s="464"/>
      <c r="E12" s="496">
        <f>+E13</f>
        <v>1757.8</v>
      </c>
      <c r="F12" s="496">
        <f>+F13</f>
        <v>1757.8</v>
      </c>
    </row>
    <row r="13" spans="1:6" s="431" customFormat="1" ht="107.25" customHeight="1">
      <c r="A13" s="444" t="s">
        <v>651</v>
      </c>
      <c r="B13" s="486" t="s">
        <v>760</v>
      </c>
      <c r="C13" s="443" t="s">
        <v>675</v>
      </c>
      <c r="D13" s="472"/>
      <c r="E13" s="438">
        <f>E14+E18</f>
        <v>1757.8</v>
      </c>
      <c r="F13" s="438">
        <f>F14+F18</f>
        <v>1757.8</v>
      </c>
    </row>
    <row r="14" spans="1:6" s="431" customFormat="1" ht="16.5" customHeight="1">
      <c r="A14" s="548" t="s">
        <v>335</v>
      </c>
      <c r="B14" s="473" t="s">
        <v>760</v>
      </c>
      <c r="C14" s="546" t="s">
        <v>761</v>
      </c>
      <c r="D14" s="502"/>
      <c r="E14" s="438">
        <f>E15+E16+E17</f>
        <v>1757.8</v>
      </c>
      <c r="F14" s="438">
        <f>F15+F16+F17</f>
        <v>1757.8</v>
      </c>
    </row>
    <row r="15" spans="1:6" s="431" customFormat="1" ht="94.5" customHeight="1">
      <c r="A15" s="444" t="s">
        <v>331</v>
      </c>
      <c r="B15" s="473" t="s">
        <v>760</v>
      </c>
      <c r="C15" s="546" t="s">
        <v>761</v>
      </c>
      <c r="D15" s="472" t="s">
        <v>287</v>
      </c>
      <c r="E15" s="432" t="s">
        <v>595</v>
      </c>
      <c r="F15" s="432" t="s">
        <v>595</v>
      </c>
    </row>
    <row r="16" spans="1:6" s="431" customFormat="1" ht="35.25" customHeight="1">
      <c r="A16" s="509" t="s">
        <v>295</v>
      </c>
      <c r="B16" s="473" t="s">
        <v>760</v>
      </c>
      <c r="C16" s="546" t="s">
        <v>761</v>
      </c>
      <c r="D16" s="472" t="s">
        <v>280</v>
      </c>
      <c r="E16" s="547">
        <v>714.2</v>
      </c>
      <c r="F16" s="547">
        <v>714.2</v>
      </c>
    </row>
    <row r="17" spans="1:6" s="431" customFormat="1" ht="20.25" customHeight="1">
      <c r="A17" s="509" t="s">
        <v>334</v>
      </c>
      <c r="B17" s="473" t="s">
        <v>760</v>
      </c>
      <c r="C17" s="546" t="s">
        <v>761</v>
      </c>
      <c r="D17" s="472" t="s">
        <v>333</v>
      </c>
      <c r="E17" s="432" t="s">
        <v>593</v>
      </c>
      <c r="F17" s="432" t="s">
        <v>593</v>
      </c>
    </row>
    <row r="18" spans="1:6" s="431" customFormat="1" ht="92.25" customHeight="1">
      <c r="A18" s="444" t="s">
        <v>331</v>
      </c>
      <c r="B18" s="473" t="s">
        <v>760</v>
      </c>
      <c r="C18" s="546" t="s">
        <v>759</v>
      </c>
      <c r="D18" s="472" t="s">
        <v>287</v>
      </c>
      <c r="E18" s="432" t="s">
        <v>549</v>
      </c>
      <c r="F18" s="432" t="s">
        <v>549</v>
      </c>
    </row>
    <row r="19" spans="1:6" s="431" customFormat="1" ht="49.5" customHeight="1">
      <c r="A19" s="485" t="s">
        <v>775</v>
      </c>
      <c r="B19" s="506" t="s">
        <v>758</v>
      </c>
      <c r="C19" s="483" t="s">
        <v>675</v>
      </c>
      <c r="D19" s="472"/>
      <c r="E19" s="534">
        <f>E20</f>
        <v>210</v>
      </c>
      <c r="F19" s="534">
        <f>F20</f>
        <v>210</v>
      </c>
    </row>
    <row r="20" spans="1:6" s="431" customFormat="1" ht="35.25" customHeight="1">
      <c r="A20" s="444" t="s">
        <v>757</v>
      </c>
      <c r="B20" s="541" t="s">
        <v>754</v>
      </c>
      <c r="C20" s="544" t="s">
        <v>675</v>
      </c>
      <c r="D20" s="472"/>
      <c r="E20" s="534">
        <f>E23+E21</f>
        <v>210</v>
      </c>
      <c r="F20" s="534">
        <f>F23+F21</f>
        <v>210</v>
      </c>
    </row>
    <row r="21" spans="1:6" s="431" customFormat="1" ht="53.25" customHeight="1">
      <c r="A21" s="444" t="s">
        <v>405</v>
      </c>
      <c r="B21" s="542" t="s">
        <v>754</v>
      </c>
      <c r="C21" s="540" t="s">
        <v>756</v>
      </c>
      <c r="D21" s="472"/>
      <c r="E21" s="545">
        <v>80</v>
      </c>
      <c r="F21" s="545">
        <v>80</v>
      </c>
    </row>
    <row r="22" spans="1:6" s="431" customFormat="1" ht="33" customHeight="1">
      <c r="A22" s="509" t="s">
        <v>295</v>
      </c>
      <c r="B22" s="542" t="s">
        <v>754</v>
      </c>
      <c r="C22" s="540" t="s">
        <v>756</v>
      </c>
      <c r="D22" s="472" t="s">
        <v>280</v>
      </c>
      <c r="E22" s="545">
        <v>80</v>
      </c>
      <c r="F22" s="545">
        <v>80</v>
      </c>
    </row>
    <row r="23" spans="1:6" s="431" customFormat="1" ht="46.5" customHeight="1">
      <c r="A23" s="444" t="s">
        <v>755</v>
      </c>
      <c r="B23" s="542" t="s">
        <v>754</v>
      </c>
      <c r="C23" s="540" t="s">
        <v>753</v>
      </c>
      <c r="D23" s="472"/>
      <c r="E23" s="474">
        <v>130</v>
      </c>
      <c r="F23" s="474">
        <v>130</v>
      </c>
    </row>
    <row r="24" spans="1:6" s="431" customFormat="1" ht="32.25" customHeight="1">
      <c r="A24" s="436" t="s">
        <v>295</v>
      </c>
      <c r="B24" s="542" t="s">
        <v>754</v>
      </c>
      <c r="C24" s="540" t="s">
        <v>753</v>
      </c>
      <c r="D24" s="472" t="s">
        <v>280</v>
      </c>
      <c r="E24" s="432" t="s">
        <v>655</v>
      </c>
      <c r="F24" s="432" t="s">
        <v>655</v>
      </c>
    </row>
    <row r="25" spans="1:6" s="431" customFormat="1" ht="134.25" customHeight="1">
      <c r="A25" s="485" t="s">
        <v>431</v>
      </c>
      <c r="B25" s="506" t="s">
        <v>752</v>
      </c>
      <c r="C25" s="483" t="s">
        <v>675</v>
      </c>
      <c r="D25" s="505"/>
      <c r="E25" s="481" t="str">
        <f aca="true" t="shared" si="0" ref="E25:F27">E26</f>
        <v>150</v>
      </c>
      <c r="F25" s="481" t="str">
        <f t="shared" si="0"/>
        <v>150</v>
      </c>
    </row>
    <row r="26" spans="1:6" s="431" customFormat="1" ht="137.25" customHeight="1">
      <c r="A26" s="444" t="s">
        <v>428</v>
      </c>
      <c r="B26" s="541" t="s">
        <v>751</v>
      </c>
      <c r="C26" s="544" t="s">
        <v>675</v>
      </c>
      <c r="D26" s="505"/>
      <c r="E26" s="474" t="str">
        <f t="shared" si="0"/>
        <v>150</v>
      </c>
      <c r="F26" s="474" t="str">
        <f t="shared" si="0"/>
        <v>150</v>
      </c>
    </row>
    <row r="27" spans="1:6" s="431" customFormat="1" ht="33" customHeight="1">
      <c r="A27" s="543" t="s">
        <v>426</v>
      </c>
      <c r="B27" s="542" t="s">
        <v>751</v>
      </c>
      <c r="C27" s="540" t="s">
        <v>750</v>
      </c>
      <c r="D27" s="505"/>
      <c r="E27" s="474" t="str">
        <f t="shared" si="0"/>
        <v>150</v>
      </c>
      <c r="F27" s="474" t="str">
        <f t="shared" si="0"/>
        <v>150</v>
      </c>
    </row>
    <row r="28" spans="1:6" s="431" customFormat="1" ht="29.25" customHeight="1">
      <c r="A28" s="477" t="s">
        <v>295</v>
      </c>
      <c r="B28" s="541" t="s">
        <v>751</v>
      </c>
      <c r="C28" s="540" t="s">
        <v>750</v>
      </c>
      <c r="D28" s="502" t="s">
        <v>280</v>
      </c>
      <c r="E28" s="507" t="s">
        <v>613</v>
      </c>
      <c r="F28" s="507" t="s">
        <v>613</v>
      </c>
    </row>
    <row r="29" spans="1:6" s="431" customFormat="1" ht="105" customHeight="1">
      <c r="A29" s="485" t="s">
        <v>382</v>
      </c>
      <c r="B29" s="484" t="s">
        <v>749</v>
      </c>
      <c r="C29" s="483" t="s">
        <v>675</v>
      </c>
      <c r="D29" s="489"/>
      <c r="E29" s="496">
        <f>E30</f>
        <v>250</v>
      </c>
      <c r="F29" s="496">
        <f>F30</f>
        <v>250</v>
      </c>
    </row>
    <row r="30" spans="1:6" s="431" customFormat="1" ht="108" customHeight="1">
      <c r="A30" s="539" t="s">
        <v>380</v>
      </c>
      <c r="B30" s="473" t="s">
        <v>746</v>
      </c>
      <c r="C30" s="437" t="s">
        <v>675</v>
      </c>
      <c r="D30" s="538"/>
      <c r="E30" s="526">
        <f>+E31+E33</f>
        <v>250</v>
      </c>
      <c r="F30" s="526">
        <f>+F31+F33</f>
        <v>250</v>
      </c>
    </row>
    <row r="31" spans="1:6" s="431" customFormat="1" ht="31.5" customHeight="1">
      <c r="A31" s="475" t="s">
        <v>377</v>
      </c>
      <c r="B31" s="473" t="s">
        <v>746</v>
      </c>
      <c r="C31" s="437" t="s">
        <v>748</v>
      </c>
      <c r="D31" s="531"/>
      <c r="E31" s="528" t="str">
        <f>+E32</f>
        <v>250</v>
      </c>
      <c r="F31" s="528" t="str">
        <f>+F32</f>
        <v>250</v>
      </c>
    </row>
    <row r="32" spans="1:6" s="537" customFormat="1" ht="33" customHeight="1">
      <c r="A32" s="509" t="s">
        <v>295</v>
      </c>
      <c r="B32" s="473" t="s">
        <v>746</v>
      </c>
      <c r="C32" s="437" t="s">
        <v>748</v>
      </c>
      <c r="D32" s="472" t="s">
        <v>280</v>
      </c>
      <c r="E32" s="432" t="s">
        <v>774</v>
      </c>
      <c r="F32" s="432" t="s">
        <v>774</v>
      </c>
    </row>
    <row r="33" spans="1:6" s="537" customFormat="1" ht="30.75" customHeight="1">
      <c r="A33" s="475" t="s">
        <v>377</v>
      </c>
      <c r="B33" s="473" t="s">
        <v>746</v>
      </c>
      <c r="C33" s="437" t="s">
        <v>745</v>
      </c>
      <c r="D33" s="502"/>
      <c r="E33" s="432" t="s">
        <v>549</v>
      </c>
      <c r="F33" s="432" t="s">
        <v>549</v>
      </c>
    </row>
    <row r="34" spans="1:6" s="537" customFormat="1" ht="29.25" customHeight="1">
      <c r="A34" s="509" t="s">
        <v>295</v>
      </c>
      <c r="B34" s="473" t="s">
        <v>746</v>
      </c>
      <c r="C34" s="437" t="s">
        <v>745</v>
      </c>
      <c r="D34" s="502" t="s">
        <v>280</v>
      </c>
      <c r="E34" s="432" t="s">
        <v>549</v>
      </c>
      <c r="F34" s="432" t="s">
        <v>549</v>
      </c>
    </row>
    <row r="35" spans="1:6" s="451" customFormat="1" ht="116.25" customHeight="1">
      <c r="A35" s="536" t="s">
        <v>617</v>
      </c>
      <c r="B35" s="533" t="s">
        <v>744</v>
      </c>
      <c r="C35" s="532" t="s">
        <v>675</v>
      </c>
      <c r="D35" s="535"/>
      <c r="E35" s="534">
        <f>E36+E49</f>
        <v>3948.938</v>
      </c>
      <c r="F35" s="534">
        <f>F36+F49</f>
        <v>3952</v>
      </c>
    </row>
    <row r="36" spans="1:6" s="451" customFormat="1" ht="135">
      <c r="A36" s="457" t="s">
        <v>743</v>
      </c>
      <c r="B36" s="533" t="s">
        <v>738</v>
      </c>
      <c r="C36" s="532" t="s">
        <v>675</v>
      </c>
      <c r="D36" s="531"/>
      <c r="E36" s="526">
        <f>E37+E39+E41+E43+E45+E47</f>
        <v>3786.938</v>
      </c>
      <c r="F36" s="526">
        <f>F37+F39+F41+F43+F45+F47</f>
        <v>3790</v>
      </c>
    </row>
    <row r="37" spans="1:6" s="451" customFormat="1" ht="15">
      <c r="A37" s="529" t="s">
        <v>362</v>
      </c>
      <c r="B37" s="524" t="s">
        <v>738</v>
      </c>
      <c r="C37" s="523" t="s">
        <v>742</v>
      </c>
      <c r="D37" s="531"/>
      <c r="E37" s="526">
        <f>E38</f>
        <v>3106.938</v>
      </c>
      <c r="F37" s="526">
        <f>F38</f>
        <v>3110</v>
      </c>
    </row>
    <row r="38" spans="1:6" s="451" customFormat="1" ht="34.5" customHeight="1">
      <c r="A38" s="509" t="s">
        <v>295</v>
      </c>
      <c r="B38" s="524" t="s">
        <v>738</v>
      </c>
      <c r="C38" s="523" t="s">
        <v>742</v>
      </c>
      <c r="D38" s="453" t="s">
        <v>280</v>
      </c>
      <c r="E38" s="530">
        <v>3106.938</v>
      </c>
      <c r="F38" s="530">
        <v>3110</v>
      </c>
    </row>
    <row r="39" spans="1:6" s="451" customFormat="1" ht="15">
      <c r="A39" s="529" t="s">
        <v>360</v>
      </c>
      <c r="B39" s="498" t="s">
        <v>738</v>
      </c>
      <c r="C39" s="497" t="s">
        <v>741</v>
      </c>
      <c r="D39" s="453"/>
      <c r="E39" s="528" t="str">
        <f>E40</f>
        <v>130</v>
      </c>
      <c r="F39" s="528" t="str">
        <f>F40</f>
        <v>130</v>
      </c>
    </row>
    <row r="40" spans="1:6" s="451" customFormat="1" ht="33.75" customHeight="1">
      <c r="A40" s="509" t="s">
        <v>295</v>
      </c>
      <c r="B40" s="524" t="s">
        <v>738</v>
      </c>
      <c r="C40" s="497" t="s">
        <v>741</v>
      </c>
      <c r="D40" s="453" t="s">
        <v>280</v>
      </c>
      <c r="E40" s="452" t="s">
        <v>655</v>
      </c>
      <c r="F40" s="452" t="s">
        <v>655</v>
      </c>
    </row>
    <row r="41" spans="1:6" s="451" customFormat="1" ht="30">
      <c r="A41" s="527" t="s">
        <v>740</v>
      </c>
      <c r="B41" s="524" t="s">
        <v>738</v>
      </c>
      <c r="C41" s="523" t="s">
        <v>739</v>
      </c>
      <c r="D41" s="453"/>
      <c r="E41" s="528">
        <v>40</v>
      </c>
      <c r="F41" s="528">
        <v>40</v>
      </c>
    </row>
    <row r="42" spans="1:6" s="451" customFormat="1" ht="45">
      <c r="A42" s="509" t="s">
        <v>295</v>
      </c>
      <c r="B42" s="524" t="s">
        <v>734</v>
      </c>
      <c r="C42" s="523" t="s">
        <v>739</v>
      </c>
      <c r="D42" s="453" t="s">
        <v>280</v>
      </c>
      <c r="E42" s="452" t="s">
        <v>474</v>
      </c>
      <c r="F42" s="452" t="s">
        <v>474</v>
      </c>
    </row>
    <row r="43" spans="1:6" s="451" customFormat="1" ht="30">
      <c r="A43" s="527" t="s">
        <v>354</v>
      </c>
      <c r="B43" s="524" t="s">
        <v>738</v>
      </c>
      <c r="C43" s="523" t="s">
        <v>737</v>
      </c>
      <c r="D43" s="453"/>
      <c r="E43" s="528">
        <v>315</v>
      </c>
      <c r="F43" s="528">
        <v>315</v>
      </c>
    </row>
    <row r="44" spans="1:6" s="451" customFormat="1" ht="42" customHeight="1">
      <c r="A44" s="509" t="s">
        <v>295</v>
      </c>
      <c r="B44" s="524" t="s">
        <v>734</v>
      </c>
      <c r="C44" s="523" t="s">
        <v>737</v>
      </c>
      <c r="D44" s="453" t="s">
        <v>280</v>
      </c>
      <c r="E44" s="452" t="s">
        <v>654</v>
      </c>
      <c r="F44" s="452" t="s">
        <v>654</v>
      </c>
    </row>
    <row r="45" spans="1:6" s="451" customFormat="1" ht="30">
      <c r="A45" s="525" t="s">
        <v>616</v>
      </c>
      <c r="B45" s="524" t="s">
        <v>734</v>
      </c>
      <c r="C45" s="523" t="s">
        <v>736</v>
      </c>
      <c r="D45" s="464"/>
      <c r="E45" s="478" t="str">
        <f>E46</f>
        <v>45</v>
      </c>
      <c r="F45" s="478" t="str">
        <f>F46</f>
        <v>45</v>
      </c>
    </row>
    <row r="46" spans="1:6" s="451" customFormat="1" ht="31.5" customHeight="1">
      <c r="A46" s="436" t="s">
        <v>295</v>
      </c>
      <c r="B46" s="498" t="s">
        <v>734</v>
      </c>
      <c r="C46" s="523" t="s">
        <v>736</v>
      </c>
      <c r="D46" s="518" t="s">
        <v>280</v>
      </c>
      <c r="E46" s="516" t="s">
        <v>656</v>
      </c>
      <c r="F46" s="516" t="s">
        <v>656</v>
      </c>
    </row>
    <row r="47" spans="1:6" s="451" customFormat="1" ht="45.75" customHeight="1">
      <c r="A47" s="436" t="s">
        <v>735</v>
      </c>
      <c r="B47" s="498" t="s">
        <v>734</v>
      </c>
      <c r="C47" s="497" t="s">
        <v>733</v>
      </c>
      <c r="D47" s="518"/>
      <c r="E47" s="516" t="s">
        <v>613</v>
      </c>
      <c r="F47" s="516" t="s">
        <v>613</v>
      </c>
    </row>
    <row r="48" spans="1:6" s="451" customFormat="1" ht="36.75" customHeight="1">
      <c r="A48" s="436" t="s">
        <v>295</v>
      </c>
      <c r="B48" s="498" t="s">
        <v>734</v>
      </c>
      <c r="C48" s="497" t="s">
        <v>733</v>
      </c>
      <c r="D48" s="518" t="s">
        <v>280</v>
      </c>
      <c r="E48" s="516" t="s">
        <v>613</v>
      </c>
      <c r="F48" s="516" t="s">
        <v>613</v>
      </c>
    </row>
    <row r="49" spans="1:6" s="445" customFormat="1" ht="138" customHeight="1">
      <c r="A49" s="522" t="s">
        <v>326</v>
      </c>
      <c r="B49" s="521" t="s">
        <v>732</v>
      </c>
      <c r="C49" s="520" t="s">
        <v>675</v>
      </c>
      <c r="D49" s="464"/>
      <c r="E49" s="496">
        <f>E50+E52</f>
        <v>162</v>
      </c>
      <c r="F49" s="496">
        <f>F50+F52</f>
        <v>162</v>
      </c>
    </row>
    <row r="50" spans="1:6" s="445" customFormat="1" ht="30" customHeight="1">
      <c r="A50" s="519" t="s">
        <v>322</v>
      </c>
      <c r="B50" s="486" t="s">
        <v>732</v>
      </c>
      <c r="C50" s="437" t="s">
        <v>730</v>
      </c>
      <c r="D50" s="464"/>
      <c r="E50" s="478" t="str">
        <f>E51</f>
        <v>162</v>
      </c>
      <c r="F50" s="478" t="str">
        <f>F51</f>
        <v>162</v>
      </c>
    </row>
    <row r="51" spans="1:6" s="445" customFormat="1" ht="21" customHeight="1">
      <c r="A51" s="436" t="s">
        <v>304</v>
      </c>
      <c r="B51" s="486" t="s">
        <v>731</v>
      </c>
      <c r="C51" s="437" t="s">
        <v>730</v>
      </c>
      <c r="D51" s="518" t="s">
        <v>301</v>
      </c>
      <c r="E51" s="516" t="s">
        <v>649</v>
      </c>
      <c r="F51" s="516" t="s">
        <v>649</v>
      </c>
    </row>
    <row r="52" spans="1:6" s="445" customFormat="1" ht="42.75">
      <c r="A52" s="515" t="s">
        <v>368</v>
      </c>
      <c r="B52" s="613" t="s">
        <v>724</v>
      </c>
      <c r="C52" s="614"/>
      <c r="D52" s="465"/>
      <c r="E52" s="496">
        <v>0</v>
      </c>
      <c r="F52" s="496">
        <v>0</v>
      </c>
    </row>
    <row r="53" spans="1:6" s="445" customFormat="1" ht="36.75" customHeight="1">
      <c r="A53" s="514" t="s">
        <v>295</v>
      </c>
      <c r="B53" s="513" t="s">
        <v>366</v>
      </c>
      <c r="C53" s="512" t="s">
        <v>365</v>
      </c>
      <c r="D53" s="465" t="s">
        <v>280</v>
      </c>
      <c r="E53" s="496">
        <v>0</v>
      </c>
      <c r="F53" s="496">
        <v>0</v>
      </c>
    </row>
    <row r="54" spans="1:6" s="445" customFormat="1" ht="28.5">
      <c r="A54" s="430" t="s">
        <v>495</v>
      </c>
      <c r="B54" s="471" t="s">
        <v>498</v>
      </c>
      <c r="C54" s="470" t="s">
        <v>719</v>
      </c>
      <c r="D54" s="505" t="s">
        <v>384</v>
      </c>
      <c r="E54" s="510" t="s">
        <v>773</v>
      </c>
      <c r="F54" s="510" t="s">
        <v>773</v>
      </c>
    </row>
    <row r="55" spans="1:6" s="445" customFormat="1" ht="15">
      <c r="A55" s="436" t="s">
        <v>722</v>
      </c>
      <c r="B55" s="471" t="s">
        <v>498</v>
      </c>
      <c r="C55" s="470" t="s">
        <v>719</v>
      </c>
      <c r="D55" s="502" t="s">
        <v>287</v>
      </c>
      <c r="E55" s="432" t="s">
        <v>638</v>
      </c>
      <c r="F55" s="432" t="s">
        <v>638</v>
      </c>
    </row>
    <row r="56" spans="1:6" s="445" customFormat="1" ht="15">
      <c r="A56" s="436" t="s">
        <v>721</v>
      </c>
      <c r="B56" s="471" t="s">
        <v>498</v>
      </c>
      <c r="C56" s="470" t="s">
        <v>719</v>
      </c>
      <c r="D56" s="502" t="s">
        <v>280</v>
      </c>
      <c r="E56" s="432" t="s">
        <v>661</v>
      </c>
      <c r="F56" s="432" t="s">
        <v>661</v>
      </c>
    </row>
    <row r="57" spans="1:6" s="445" customFormat="1" ht="15">
      <c r="A57" s="436" t="s">
        <v>720</v>
      </c>
      <c r="B57" s="471" t="s">
        <v>498</v>
      </c>
      <c r="C57" s="470" t="s">
        <v>719</v>
      </c>
      <c r="D57" s="502" t="s">
        <v>333</v>
      </c>
      <c r="E57" s="432" t="s">
        <v>660</v>
      </c>
      <c r="F57" s="432" t="s">
        <v>660</v>
      </c>
    </row>
    <row r="58" spans="1:6" s="445" customFormat="1" ht="28.5">
      <c r="A58" s="511" t="s">
        <v>715</v>
      </c>
      <c r="B58" s="471" t="s">
        <v>498</v>
      </c>
      <c r="C58" s="470" t="s">
        <v>714</v>
      </c>
      <c r="D58" s="505" t="s">
        <v>280</v>
      </c>
      <c r="E58" s="510" t="s">
        <v>369</v>
      </c>
      <c r="F58" s="510" t="s">
        <v>369</v>
      </c>
    </row>
    <row r="59" spans="1:6" s="499" customFormat="1" ht="134.25" customHeight="1">
      <c r="A59" s="485" t="s">
        <v>713</v>
      </c>
      <c r="B59" s="471" t="s">
        <v>712</v>
      </c>
      <c r="C59" s="470" t="s">
        <v>688</v>
      </c>
      <c r="D59" s="505"/>
      <c r="E59" s="481">
        <f>E60+E63</f>
        <v>310</v>
      </c>
      <c r="F59" s="481">
        <f>F60+F63</f>
        <v>310</v>
      </c>
    </row>
    <row r="60" spans="1:6" s="499" customFormat="1" ht="150">
      <c r="A60" s="436" t="s">
        <v>711</v>
      </c>
      <c r="B60" s="508" t="s">
        <v>710</v>
      </c>
      <c r="C60" s="454" t="s">
        <v>675</v>
      </c>
      <c r="D60" s="502"/>
      <c r="E60" s="474" t="str">
        <f>+E61</f>
        <v>10,0</v>
      </c>
      <c r="F60" s="474" t="str">
        <f>+F61</f>
        <v>10,0</v>
      </c>
    </row>
    <row r="61" spans="1:6" s="499" customFormat="1" ht="30">
      <c r="A61" s="436" t="s">
        <v>340</v>
      </c>
      <c r="B61" s="508" t="s">
        <v>710</v>
      </c>
      <c r="C61" s="454" t="s">
        <v>709</v>
      </c>
      <c r="D61" s="502"/>
      <c r="E61" s="474" t="str">
        <f>+E62</f>
        <v>10,0</v>
      </c>
      <c r="F61" s="474" t="str">
        <f>+F62</f>
        <v>10,0</v>
      </c>
    </row>
    <row r="62" spans="1:6" s="451" customFormat="1" ht="30" customHeight="1">
      <c r="A62" s="509" t="s">
        <v>295</v>
      </c>
      <c r="B62" s="508" t="s">
        <v>710</v>
      </c>
      <c r="C62" s="454" t="s">
        <v>709</v>
      </c>
      <c r="D62" s="502" t="s">
        <v>280</v>
      </c>
      <c r="E62" s="507" t="s">
        <v>297</v>
      </c>
      <c r="F62" s="507" t="s">
        <v>297</v>
      </c>
    </row>
    <row r="63" spans="1:6" s="451" customFormat="1" ht="156" customHeight="1">
      <c r="A63" s="444" t="s">
        <v>313</v>
      </c>
      <c r="B63" s="508" t="s">
        <v>584</v>
      </c>
      <c r="C63" s="454" t="s">
        <v>675</v>
      </c>
      <c r="D63" s="474">
        <f>+D64+D66</f>
        <v>0</v>
      </c>
      <c r="E63" s="474" t="str">
        <f>E64</f>
        <v>300</v>
      </c>
      <c r="F63" s="474" t="str">
        <f>F64</f>
        <v>300</v>
      </c>
    </row>
    <row r="64" spans="1:6" s="451" customFormat="1" ht="96" customHeight="1">
      <c r="A64" s="436" t="s">
        <v>311</v>
      </c>
      <c r="B64" s="508" t="s">
        <v>584</v>
      </c>
      <c r="C64" s="454" t="s">
        <v>708</v>
      </c>
      <c r="D64" s="502"/>
      <c r="E64" s="474" t="str">
        <f>+E65</f>
        <v>300</v>
      </c>
      <c r="F64" s="474" t="str">
        <f>+F65</f>
        <v>300</v>
      </c>
    </row>
    <row r="65" spans="1:6" s="451" customFormat="1" ht="36.75" customHeight="1">
      <c r="A65" s="509" t="s">
        <v>295</v>
      </c>
      <c r="B65" s="508" t="s">
        <v>584</v>
      </c>
      <c r="C65" s="454" t="s">
        <v>708</v>
      </c>
      <c r="D65" s="502" t="s">
        <v>280</v>
      </c>
      <c r="E65" s="507" t="s">
        <v>301</v>
      </c>
      <c r="F65" s="507" t="s">
        <v>301</v>
      </c>
    </row>
    <row r="66" spans="1:6" s="499" customFormat="1" ht="87.75" customHeight="1">
      <c r="A66" s="485" t="s">
        <v>642</v>
      </c>
      <c r="B66" s="506" t="s">
        <v>707</v>
      </c>
      <c r="C66" s="483" t="s">
        <v>675</v>
      </c>
      <c r="D66" s="505"/>
      <c r="E66" s="463" t="str">
        <f aca="true" t="shared" si="1" ref="E66:F68">+E67</f>
        <v>60</v>
      </c>
      <c r="F66" s="463" t="str">
        <f t="shared" si="1"/>
        <v>60</v>
      </c>
    </row>
    <row r="67" spans="1:6" s="499" customFormat="1" ht="110.25" customHeight="1">
      <c r="A67" s="444" t="s">
        <v>641</v>
      </c>
      <c r="B67" s="504" t="s">
        <v>705</v>
      </c>
      <c r="C67" s="503" t="s">
        <v>706</v>
      </c>
      <c r="D67" s="502"/>
      <c r="E67" s="478" t="str">
        <f t="shared" si="1"/>
        <v>60</v>
      </c>
      <c r="F67" s="478" t="str">
        <f t="shared" si="1"/>
        <v>60</v>
      </c>
    </row>
    <row r="68" spans="1:6" s="499" customFormat="1" ht="31.5" customHeight="1">
      <c r="A68" s="457" t="s">
        <v>514</v>
      </c>
      <c r="B68" s="498" t="s">
        <v>705</v>
      </c>
      <c r="C68" s="497" t="s">
        <v>704</v>
      </c>
      <c r="D68" s="501"/>
      <c r="E68" s="500" t="str">
        <f t="shared" si="1"/>
        <v>60</v>
      </c>
      <c r="F68" s="500" t="str">
        <f t="shared" si="1"/>
        <v>60</v>
      </c>
    </row>
    <row r="69" spans="1:6" s="445" customFormat="1" ht="31.5" customHeight="1">
      <c r="A69" s="436" t="s">
        <v>295</v>
      </c>
      <c r="B69" s="498" t="s">
        <v>705</v>
      </c>
      <c r="C69" s="497" t="s">
        <v>704</v>
      </c>
      <c r="D69" s="472" t="s">
        <v>280</v>
      </c>
      <c r="E69" s="432" t="s">
        <v>511</v>
      </c>
      <c r="F69" s="432" t="s">
        <v>511</v>
      </c>
    </row>
    <row r="70" spans="1:6" s="431" customFormat="1" ht="86.25" customHeight="1">
      <c r="A70" s="490" t="s">
        <v>627</v>
      </c>
      <c r="B70" s="484" t="s">
        <v>703</v>
      </c>
      <c r="C70" s="483" t="s">
        <v>675</v>
      </c>
      <c r="D70" s="491"/>
      <c r="E70" s="496">
        <f>E71+E78</f>
        <v>4255</v>
      </c>
      <c r="F70" s="496">
        <f>F71+F78</f>
        <v>4760</v>
      </c>
    </row>
    <row r="71" spans="1:6" s="431" customFormat="1" ht="94.5" customHeight="1">
      <c r="A71" s="493" t="s">
        <v>626</v>
      </c>
      <c r="B71" s="473" t="s">
        <v>697</v>
      </c>
      <c r="C71" s="443" t="s">
        <v>675</v>
      </c>
      <c r="D71" s="491"/>
      <c r="E71" s="438">
        <f>E72+E74+E76</f>
        <v>3485</v>
      </c>
      <c r="F71" s="438">
        <f>F72+F74+F76</f>
        <v>3990</v>
      </c>
    </row>
    <row r="72" spans="1:6" s="431" customFormat="1" ht="45">
      <c r="A72" s="493" t="s">
        <v>450</v>
      </c>
      <c r="B72" s="473" t="s">
        <v>697</v>
      </c>
      <c r="C72" s="443" t="s">
        <v>702</v>
      </c>
      <c r="D72" s="491"/>
      <c r="E72" s="478" t="str">
        <f>E73</f>
        <v>1085</v>
      </c>
      <c r="F72" s="478" t="str">
        <f>F73</f>
        <v>1290</v>
      </c>
    </row>
    <row r="73" spans="1:6" s="431" customFormat="1" ht="61.5" customHeight="1">
      <c r="A73" s="495" t="s">
        <v>448</v>
      </c>
      <c r="B73" s="473" t="s">
        <v>697</v>
      </c>
      <c r="C73" s="443" t="s">
        <v>702</v>
      </c>
      <c r="D73" s="491" t="s">
        <v>384</v>
      </c>
      <c r="E73" s="494" t="s">
        <v>772</v>
      </c>
      <c r="F73" s="494" t="s">
        <v>771</v>
      </c>
    </row>
    <row r="74" spans="1:6" s="431" customFormat="1" ht="45">
      <c r="A74" s="475" t="s">
        <v>443</v>
      </c>
      <c r="B74" s="473" t="s">
        <v>697</v>
      </c>
      <c r="C74" s="443" t="s">
        <v>700</v>
      </c>
      <c r="D74" s="491"/>
      <c r="E74" s="478" t="str">
        <f>E75</f>
        <v>2300</v>
      </c>
      <c r="F74" s="478" t="str">
        <f>F75</f>
        <v>2600</v>
      </c>
    </row>
    <row r="75" spans="1:6" s="431" customFormat="1" ht="33" customHeight="1">
      <c r="A75" s="436" t="s">
        <v>295</v>
      </c>
      <c r="B75" s="473" t="s">
        <v>697</v>
      </c>
      <c r="C75" s="443" t="s">
        <v>700</v>
      </c>
      <c r="D75" s="491" t="s">
        <v>280</v>
      </c>
      <c r="E75" s="494" t="s">
        <v>770</v>
      </c>
      <c r="F75" s="494" t="s">
        <v>769</v>
      </c>
    </row>
    <row r="76" spans="1:6" s="431" customFormat="1" ht="17.25" customHeight="1">
      <c r="A76" s="436" t="s">
        <v>698</v>
      </c>
      <c r="B76" s="473" t="s">
        <v>697</v>
      </c>
      <c r="C76" s="443" t="s">
        <v>696</v>
      </c>
      <c r="D76" s="491" t="s">
        <v>280</v>
      </c>
      <c r="E76" s="494" t="s">
        <v>287</v>
      </c>
      <c r="F76" s="494" t="s">
        <v>287</v>
      </c>
    </row>
    <row r="77" spans="1:6" s="431" customFormat="1" ht="106.5" customHeight="1">
      <c r="A77" s="493" t="s">
        <v>625</v>
      </c>
      <c r="B77" s="484" t="s">
        <v>695</v>
      </c>
      <c r="C77" s="483" t="s">
        <v>675</v>
      </c>
      <c r="D77" s="465"/>
      <c r="E77" s="463">
        <f>E78</f>
        <v>770</v>
      </c>
      <c r="F77" s="463">
        <f>F78</f>
        <v>770</v>
      </c>
    </row>
    <row r="78" spans="1:6" s="431" customFormat="1" ht="30" customHeight="1">
      <c r="A78" s="492" t="s">
        <v>435</v>
      </c>
      <c r="B78" s="473" t="s">
        <v>695</v>
      </c>
      <c r="C78" s="443" t="s">
        <v>694</v>
      </c>
      <c r="D78" s="491"/>
      <c r="E78" s="478">
        <f>E79</f>
        <v>770</v>
      </c>
      <c r="F78" s="478">
        <f>F79</f>
        <v>770</v>
      </c>
    </row>
    <row r="79" spans="1:6" s="431" customFormat="1" ht="33.75" customHeight="1">
      <c r="A79" s="436" t="s">
        <v>295</v>
      </c>
      <c r="B79" s="473" t="s">
        <v>695</v>
      </c>
      <c r="C79" s="443" t="s">
        <v>694</v>
      </c>
      <c r="D79" s="491" t="s">
        <v>280</v>
      </c>
      <c r="E79" s="478">
        <v>770</v>
      </c>
      <c r="F79" s="478">
        <v>770</v>
      </c>
    </row>
    <row r="80" spans="1:6" s="445" customFormat="1" ht="114">
      <c r="A80" s="490" t="s">
        <v>629</v>
      </c>
      <c r="B80" s="484" t="s">
        <v>693</v>
      </c>
      <c r="C80" s="483" t="s">
        <v>675</v>
      </c>
      <c r="D80" s="489"/>
      <c r="E80" s="463" t="str">
        <f>+E81</f>
        <v>150</v>
      </c>
      <c r="F80" s="463" t="str">
        <f>+F81</f>
        <v>150</v>
      </c>
    </row>
    <row r="81" spans="1:6" s="431" customFormat="1" ht="140.25" customHeight="1">
      <c r="A81" s="488" t="s">
        <v>628</v>
      </c>
      <c r="B81" s="473" t="s">
        <v>692</v>
      </c>
      <c r="C81" s="443" t="s">
        <v>675</v>
      </c>
      <c r="D81" s="487"/>
      <c r="E81" s="478" t="str">
        <f>+E82</f>
        <v>150</v>
      </c>
      <c r="F81" s="478" t="str">
        <f>+F82</f>
        <v>150</v>
      </c>
    </row>
    <row r="82" spans="1:6" s="431" customFormat="1" ht="44.25" customHeight="1">
      <c r="A82" s="444" t="s">
        <v>460</v>
      </c>
      <c r="B82" s="473" t="s">
        <v>692</v>
      </c>
      <c r="C82" s="443" t="s">
        <v>690</v>
      </c>
      <c r="D82" s="472"/>
      <c r="E82" s="478" t="str">
        <f>E83</f>
        <v>150</v>
      </c>
      <c r="F82" s="478" t="str">
        <f>F83</f>
        <v>150</v>
      </c>
    </row>
    <row r="83" spans="1:6" s="431" customFormat="1" ht="32.25" customHeight="1">
      <c r="A83" s="436" t="s">
        <v>295</v>
      </c>
      <c r="B83" s="486" t="s">
        <v>691</v>
      </c>
      <c r="C83" s="443" t="s">
        <v>690</v>
      </c>
      <c r="D83" s="472" t="s">
        <v>280</v>
      </c>
      <c r="E83" s="432" t="s">
        <v>613</v>
      </c>
      <c r="F83" s="432" t="s">
        <v>613</v>
      </c>
    </row>
    <row r="84" spans="1:6" s="480" customFormat="1" ht="147" customHeight="1">
      <c r="A84" s="485" t="s">
        <v>635</v>
      </c>
      <c r="B84" s="484" t="s">
        <v>689</v>
      </c>
      <c r="C84" s="483" t="s">
        <v>688</v>
      </c>
      <c r="D84" s="482"/>
      <c r="E84" s="481">
        <f>E85+E88</f>
        <v>144</v>
      </c>
      <c r="F84" s="481">
        <f>F85+F88</f>
        <v>149</v>
      </c>
    </row>
    <row r="85" spans="1:6" s="479" customFormat="1" ht="213" customHeight="1">
      <c r="A85" s="444" t="s">
        <v>634</v>
      </c>
      <c r="B85" s="473" t="s">
        <v>687</v>
      </c>
      <c r="C85" s="443" t="s">
        <v>688</v>
      </c>
      <c r="D85" s="472"/>
      <c r="E85" s="474">
        <f>+E86</f>
        <v>30</v>
      </c>
      <c r="F85" s="474">
        <f>+F86</f>
        <v>30</v>
      </c>
    </row>
    <row r="86" spans="1:6" s="431" customFormat="1" ht="95.25" customHeight="1">
      <c r="A86" s="436" t="s">
        <v>477</v>
      </c>
      <c r="B86" s="473" t="s">
        <v>687</v>
      </c>
      <c r="C86" s="443" t="s">
        <v>686</v>
      </c>
      <c r="D86" s="472"/>
      <c r="E86" s="478">
        <v>30</v>
      </c>
      <c r="F86" s="478">
        <v>30</v>
      </c>
    </row>
    <row r="87" spans="1:6" s="431" customFormat="1" ht="35.25" customHeight="1">
      <c r="A87" s="477" t="s">
        <v>295</v>
      </c>
      <c r="B87" s="473" t="s">
        <v>687</v>
      </c>
      <c r="C87" s="443" t="s">
        <v>686</v>
      </c>
      <c r="D87" s="472" t="s">
        <v>280</v>
      </c>
      <c r="E87" s="432" t="s">
        <v>632</v>
      </c>
      <c r="F87" s="432" t="s">
        <v>632</v>
      </c>
    </row>
    <row r="88" spans="1:6" s="431" customFormat="1" ht="180.75" customHeight="1">
      <c r="A88" s="476" t="s">
        <v>631</v>
      </c>
      <c r="B88" s="473" t="s">
        <v>685</v>
      </c>
      <c r="C88" s="443" t="s">
        <v>675</v>
      </c>
      <c r="D88" s="472"/>
      <c r="E88" s="474">
        <f>E89</f>
        <v>114</v>
      </c>
      <c r="F88" s="474">
        <f>F89</f>
        <v>119</v>
      </c>
    </row>
    <row r="89" spans="1:6" s="431" customFormat="1" ht="63" customHeight="1">
      <c r="A89" s="475" t="s">
        <v>469</v>
      </c>
      <c r="B89" s="473" t="s">
        <v>685</v>
      </c>
      <c r="C89" s="443" t="s">
        <v>684</v>
      </c>
      <c r="D89" s="472"/>
      <c r="E89" s="474">
        <v>114</v>
      </c>
      <c r="F89" s="474">
        <v>119</v>
      </c>
    </row>
    <row r="90" spans="1:6" s="431" customFormat="1" ht="33.75" customHeight="1">
      <c r="A90" s="436" t="s">
        <v>295</v>
      </c>
      <c r="B90" s="473" t="s">
        <v>685</v>
      </c>
      <c r="C90" s="443" t="s">
        <v>684</v>
      </c>
      <c r="D90" s="472" t="s">
        <v>280</v>
      </c>
      <c r="E90" s="472" t="s">
        <v>659</v>
      </c>
      <c r="F90" s="472" t="s">
        <v>658</v>
      </c>
    </row>
    <row r="91" spans="1:6" s="469" customFormat="1" ht="37.5" customHeight="1">
      <c r="A91" s="462" t="s">
        <v>558</v>
      </c>
      <c r="B91" s="471" t="s">
        <v>683</v>
      </c>
      <c r="C91" s="470" t="s">
        <v>675</v>
      </c>
      <c r="D91" s="459"/>
      <c r="E91" s="458">
        <f aca="true" t="shared" si="2" ref="E91:F93">+E92</f>
        <v>600</v>
      </c>
      <c r="F91" s="458">
        <f t="shared" si="2"/>
        <v>600</v>
      </c>
    </row>
    <row r="92" spans="1:6" s="451" customFormat="1" ht="15.75" customHeight="1">
      <c r="A92" s="457" t="s">
        <v>556</v>
      </c>
      <c r="B92" s="455" t="s">
        <v>682</v>
      </c>
      <c r="C92" s="454" t="s">
        <v>675</v>
      </c>
      <c r="D92" s="453"/>
      <c r="E92" s="456">
        <f t="shared" si="2"/>
        <v>600</v>
      </c>
      <c r="F92" s="456">
        <f t="shared" si="2"/>
        <v>600</v>
      </c>
    </row>
    <row r="93" spans="1:6" s="451" customFormat="1" ht="47.25" customHeight="1">
      <c r="A93" s="457" t="s">
        <v>540</v>
      </c>
      <c r="B93" s="455" t="s">
        <v>682</v>
      </c>
      <c r="C93" s="454" t="s">
        <v>677</v>
      </c>
      <c r="D93" s="453"/>
      <c r="E93" s="456">
        <f t="shared" si="2"/>
        <v>600</v>
      </c>
      <c r="F93" s="456">
        <f t="shared" si="2"/>
        <v>600</v>
      </c>
    </row>
    <row r="94" spans="1:6" s="451" customFormat="1" ht="93.75" customHeight="1">
      <c r="A94" s="444" t="s">
        <v>331</v>
      </c>
      <c r="B94" s="455" t="s">
        <v>682</v>
      </c>
      <c r="C94" s="454" t="s">
        <v>677</v>
      </c>
      <c r="D94" s="453" t="s">
        <v>287</v>
      </c>
      <c r="E94" s="468">
        <v>600</v>
      </c>
      <c r="F94" s="468">
        <v>600</v>
      </c>
    </row>
    <row r="95" spans="1:6" s="451" customFormat="1" ht="85.5">
      <c r="A95" s="467" t="s">
        <v>554</v>
      </c>
      <c r="B95" s="466"/>
      <c r="C95" s="465"/>
      <c r="D95" s="464"/>
      <c r="E95" s="463">
        <f aca="true" t="shared" si="3" ref="E95:F97">+E96</f>
        <v>2428</v>
      </c>
      <c r="F95" s="463">
        <f t="shared" si="3"/>
        <v>2428</v>
      </c>
    </row>
    <row r="96" spans="1:6" s="451" customFormat="1" ht="28.5">
      <c r="A96" s="462" t="s">
        <v>553</v>
      </c>
      <c r="B96" s="461" t="s">
        <v>681</v>
      </c>
      <c r="C96" s="460" t="s">
        <v>675</v>
      </c>
      <c r="D96" s="459"/>
      <c r="E96" s="458">
        <f t="shared" si="3"/>
        <v>2428</v>
      </c>
      <c r="F96" s="458">
        <f t="shared" si="3"/>
        <v>2428</v>
      </c>
    </row>
    <row r="97" spans="1:6" s="451" customFormat="1" ht="45">
      <c r="A97" s="457" t="s">
        <v>551</v>
      </c>
      <c r="B97" s="455" t="s">
        <v>678</v>
      </c>
      <c r="C97" s="454" t="s">
        <v>675</v>
      </c>
      <c r="D97" s="453"/>
      <c r="E97" s="456">
        <f t="shared" si="3"/>
        <v>2428</v>
      </c>
      <c r="F97" s="456">
        <f t="shared" si="3"/>
        <v>2428</v>
      </c>
    </row>
    <row r="98" spans="1:6" s="451" customFormat="1" ht="45">
      <c r="A98" s="457" t="s">
        <v>540</v>
      </c>
      <c r="B98" s="455" t="s">
        <v>678</v>
      </c>
      <c r="C98" s="454" t="s">
        <v>677</v>
      </c>
      <c r="D98" s="453"/>
      <c r="E98" s="456">
        <f>E99+E100+E101</f>
        <v>2428</v>
      </c>
      <c r="F98" s="456">
        <f>F99+F100+F101</f>
        <v>2428</v>
      </c>
    </row>
    <row r="99" spans="1:6" s="451" customFormat="1" ht="92.25" customHeight="1">
      <c r="A99" s="444" t="s">
        <v>331</v>
      </c>
      <c r="B99" s="455" t="s">
        <v>678</v>
      </c>
      <c r="C99" s="454" t="s">
        <v>677</v>
      </c>
      <c r="D99" s="453" t="s">
        <v>287</v>
      </c>
      <c r="E99" s="453" t="s">
        <v>768</v>
      </c>
      <c r="F99" s="453" t="s">
        <v>767</v>
      </c>
    </row>
    <row r="100" spans="1:6" s="451" customFormat="1" ht="36" customHeight="1">
      <c r="A100" s="436" t="s">
        <v>295</v>
      </c>
      <c r="B100" s="455" t="s">
        <v>678</v>
      </c>
      <c r="C100" s="454" t="s">
        <v>677</v>
      </c>
      <c r="D100" s="453" t="s">
        <v>280</v>
      </c>
      <c r="E100" s="452" t="s">
        <v>766</v>
      </c>
      <c r="F100" s="452" t="s">
        <v>766</v>
      </c>
    </row>
    <row r="101" spans="1:6" s="451" customFormat="1" ht="24" customHeight="1">
      <c r="A101" s="436" t="s">
        <v>334</v>
      </c>
      <c r="B101" s="455" t="s">
        <v>678</v>
      </c>
      <c r="C101" s="454" t="s">
        <v>677</v>
      </c>
      <c r="D101" s="453" t="s">
        <v>333</v>
      </c>
      <c r="E101" s="452" t="s">
        <v>549</v>
      </c>
      <c r="F101" s="452" t="s">
        <v>549</v>
      </c>
    </row>
    <row r="102" spans="1:6" s="445" customFormat="1" ht="46.5" customHeight="1">
      <c r="A102" s="450" t="s">
        <v>510</v>
      </c>
      <c r="B102" s="449" t="s">
        <v>676</v>
      </c>
      <c r="C102" s="448" t="s">
        <v>675</v>
      </c>
      <c r="D102" s="447"/>
      <c r="E102" s="446">
        <f>+E103</f>
        <v>2185</v>
      </c>
      <c r="F102" s="446">
        <f>+F103</f>
        <v>2401.6130000000003</v>
      </c>
    </row>
    <row r="103" spans="1:6" s="431" customFormat="1" ht="30" customHeight="1">
      <c r="A103" s="444" t="s">
        <v>508</v>
      </c>
      <c r="B103" s="435" t="s">
        <v>674</v>
      </c>
      <c r="C103" s="443" t="s">
        <v>675</v>
      </c>
      <c r="D103" s="442"/>
      <c r="E103" s="438">
        <f>E104</f>
        <v>2185</v>
      </c>
      <c r="F103" s="438">
        <f>F104</f>
        <v>2401.6130000000003</v>
      </c>
    </row>
    <row r="104" spans="1:6" s="431" customFormat="1" ht="45">
      <c r="A104" s="441" t="s">
        <v>507</v>
      </c>
      <c r="B104" s="440" t="s">
        <v>674</v>
      </c>
      <c r="C104" s="437" t="s">
        <v>673</v>
      </c>
      <c r="D104" s="439"/>
      <c r="E104" s="438">
        <f>E105+E106</f>
        <v>2185</v>
      </c>
      <c r="F104" s="438">
        <f>F105+F106</f>
        <v>2401.6130000000003</v>
      </c>
    </row>
    <row r="105" spans="1:6" s="431" customFormat="1" ht="39" customHeight="1">
      <c r="A105" s="436" t="s">
        <v>295</v>
      </c>
      <c r="B105" s="435" t="s">
        <v>674</v>
      </c>
      <c r="C105" s="437" t="s">
        <v>673</v>
      </c>
      <c r="D105" s="433" t="s">
        <v>280</v>
      </c>
      <c r="E105" s="432" t="s">
        <v>665</v>
      </c>
      <c r="F105" s="432" t="s">
        <v>664</v>
      </c>
    </row>
    <row r="106" spans="1:6" s="431" customFormat="1" ht="31.5" customHeight="1">
      <c r="A106" s="436" t="s">
        <v>295</v>
      </c>
      <c r="B106" s="435" t="s">
        <v>674</v>
      </c>
      <c r="C106" s="434" t="s">
        <v>673</v>
      </c>
      <c r="D106" s="433" t="s">
        <v>333</v>
      </c>
      <c r="E106" s="432" t="s">
        <v>663</v>
      </c>
      <c r="F106" s="432" t="s">
        <v>662</v>
      </c>
    </row>
  </sheetData>
  <sheetProtection/>
  <mergeCells count="9">
    <mergeCell ref="A8:F8"/>
    <mergeCell ref="A9:D9"/>
    <mergeCell ref="B52:C52"/>
    <mergeCell ref="B2:H2"/>
    <mergeCell ref="B3:H3"/>
    <mergeCell ref="B4:H4"/>
    <mergeCell ref="C5:H5"/>
    <mergeCell ref="B6:H6"/>
    <mergeCell ref="B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6.7109375" style="30" customWidth="1"/>
    <col min="2" max="2" width="87.7109375" style="30" customWidth="1"/>
    <col min="3" max="3" width="33.28125" style="30" customWidth="1"/>
    <col min="4" max="4" width="9.140625" style="30" hidden="1" customWidth="1"/>
    <col min="5" max="5" width="3.421875" style="30" customWidth="1"/>
    <col min="6" max="16384" width="9.140625" style="30" customWidth="1"/>
  </cols>
  <sheetData>
    <row r="1" spans="1:7" s="1" customFormat="1" ht="15.75" customHeight="1">
      <c r="A1" s="571" t="s">
        <v>97</v>
      </c>
      <c r="B1" s="571"/>
      <c r="C1" s="571"/>
      <c r="D1" s="10"/>
      <c r="E1" s="10"/>
      <c r="F1" s="10"/>
      <c r="G1" s="10"/>
    </row>
    <row r="2" spans="1:7" s="1" customFormat="1" ht="15.75" customHeight="1">
      <c r="A2" s="571" t="s">
        <v>18</v>
      </c>
      <c r="B2" s="571"/>
      <c r="C2" s="571"/>
      <c r="D2" s="571"/>
      <c r="E2" s="571"/>
      <c r="F2" s="10"/>
      <c r="G2" s="10"/>
    </row>
    <row r="3" spans="1:7" s="1" customFormat="1" ht="15.75" customHeight="1">
      <c r="A3" s="571" t="s">
        <v>110</v>
      </c>
      <c r="B3" s="571"/>
      <c r="C3" s="571"/>
      <c r="D3" s="571"/>
      <c r="E3" s="571"/>
      <c r="F3" s="10"/>
      <c r="G3" s="10"/>
    </row>
    <row r="4" spans="1:7" s="2" customFormat="1" ht="16.5" customHeight="1">
      <c r="A4" s="568" t="s">
        <v>111</v>
      </c>
      <c r="B4" s="568"/>
      <c r="C4" s="568"/>
      <c r="D4" s="568"/>
      <c r="E4" s="568"/>
      <c r="F4" s="11"/>
      <c r="G4" s="11"/>
    </row>
    <row r="5" spans="1:7" s="2" customFormat="1" ht="16.5" customHeight="1">
      <c r="A5" s="47"/>
      <c r="B5" s="568" t="s">
        <v>19</v>
      </c>
      <c r="C5" s="568"/>
      <c r="D5" s="568"/>
      <c r="E5" s="568"/>
      <c r="F5" s="11"/>
      <c r="G5" s="11"/>
    </row>
    <row r="6" spans="1:7" s="2" customFormat="1" ht="16.5" customHeight="1">
      <c r="A6" s="568" t="s">
        <v>91</v>
      </c>
      <c r="B6" s="568"/>
      <c r="C6" s="568"/>
      <c r="D6" s="568"/>
      <c r="E6" s="568"/>
      <c r="F6" s="11"/>
      <c r="G6" s="11"/>
    </row>
    <row r="7" spans="2:3" ht="15">
      <c r="B7" s="31"/>
      <c r="C7" s="31"/>
    </row>
    <row r="9" spans="1:3" ht="27" customHeight="1">
      <c r="A9" s="616" t="s">
        <v>23</v>
      </c>
      <c r="B9" s="616"/>
      <c r="C9" s="616"/>
    </row>
    <row r="10" spans="1:3" ht="18.75" customHeight="1">
      <c r="A10" s="615" t="s">
        <v>98</v>
      </c>
      <c r="B10" s="615"/>
      <c r="C10" s="615"/>
    </row>
    <row r="11" spans="1:3" ht="18.75">
      <c r="A11" s="32"/>
      <c r="B11" s="33"/>
      <c r="C11" s="33"/>
    </row>
    <row r="12" spans="1:3" ht="15.75">
      <c r="A12" s="32"/>
      <c r="B12" s="34"/>
      <c r="C12" s="34"/>
    </row>
    <row r="13" spans="2:3" ht="18.75">
      <c r="B13" s="35" t="s">
        <v>67</v>
      </c>
      <c r="C13" s="35"/>
    </row>
    <row r="14" ht="15.75">
      <c r="A14" s="36"/>
    </row>
    <row r="15" spans="1:3" ht="63" customHeight="1">
      <c r="A15" s="37" t="s">
        <v>68</v>
      </c>
      <c r="B15" s="37" t="s">
        <v>69</v>
      </c>
      <c r="C15" s="41" t="s">
        <v>88</v>
      </c>
    </row>
    <row r="16" spans="1:3" ht="15.75">
      <c r="A16" s="37">
        <v>1</v>
      </c>
      <c r="B16" s="38" t="s">
        <v>70</v>
      </c>
      <c r="C16" s="38"/>
    </row>
    <row r="17" spans="1:3" ht="31.5">
      <c r="A17" s="37">
        <v>2</v>
      </c>
      <c r="B17" s="38" t="s">
        <v>72</v>
      </c>
      <c r="C17" s="38"/>
    </row>
    <row r="18" spans="1:3" ht="15.75">
      <c r="A18" s="37">
        <v>3</v>
      </c>
      <c r="B18" s="38" t="s">
        <v>73</v>
      </c>
      <c r="C18" s="38"/>
    </row>
    <row r="19" spans="1:3" ht="15.75">
      <c r="A19" s="37"/>
      <c r="B19" s="38" t="s">
        <v>74</v>
      </c>
      <c r="C19" s="56">
        <f>+C17+C18</f>
        <v>0</v>
      </c>
    </row>
    <row r="20" ht="15.75">
      <c r="A20" s="36"/>
    </row>
    <row r="21" ht="15.75">
      <c r="A21" s="36"/>
    </row>
    <row r="22" spans="1:3" ht="18.75">
      <c r="A22" s="36"/>
      <c r="B22" s="35" t="s">
        <v>75</v>
      </c>
      <c r="C22" s="35"/>
    </row>
    <row r="23" ht="18.75">
      <c r="A23" s="35"/>
    </row>
    <row r="24" spans="1:3" ht="63" customHeight="1">
      <c r="A24" s="37" t="s">
        <v>68</v>
      </c>
      <c r="B24" s="37" t="s">
        <v>69</v>
      </c>
      <c r="C24" s="41" t="s">
        <v>88</v>
      </c>
    </row>
    <row r="25" spans="1:3" ht="15.75">
      <c r="A25" s="37">
        <v>1</v>
      </c>
      <c r="B25" s="38" t="s">
        <v>70</v>
      </c>
      <c r="C25" s="38"/>
    </row>
    <row r="26" spans="1:3" ht="31.5">
      <c r="A26" s="37">
        <v>2</v>
      </c>
      <c r="B26" s="38" t="s">
        <v>72</v>
      </c>
      <c r="C26" s="38"/>
    </row>
    <row r="27" spans="1:3" ht="15.75">
      <c r="A27" s="37">
        <v>3</v>
      </c>
      <c r="B27" s="38" t="s">
        <v>73</v>
      </c>
      <c r="C27" s="38"/>
    </row>
    <row r="28" spans="1:3" ht="15.75">
      <c r="A28" s="37"/>
      <c r="B28" s="38" t="s">
        <v>74</v>
      </c>
      <c r="C28" s="39">
        <f>+C26</f>
        <v>0</v>
      </c>
    </row>
    <row r="29" ht="15.75">
      <c r="A29" s="40"/>
    </row>
  </sheetData>
  <sheetProtection/>
  <mergeCells count="8">
    <mergeCell ref="A4:E4"/>
    <mergeCell ref="B5:E5"/>
    <mergeCell ref="A6:E6"/>
    <mergeCell ref="A1:C1"/>
    <mergeCell ref="A10:C10"/>
    <mergeCell ref="A9:C9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0" sqref="A10:D10"/>
    </sheetView>
  </sheetViews>
  <sheetFormatPr defaultColWidth="9.140625" defaultRowHeight="15"/>
  <cols>
    <col min="1" max="1" width="6.7109375" style="30" customWidth="1"/>
    <col min="2" max="2" width="69.57421875" style="30" customWidth="1"/>
    <col min="3" max="3" width="20.28125" style="30" customWidth="1"/>
    <col min="4" max="4" width="21.421875" style="30" customWidth="1"/>
    <col min="5" max="5" width="9.140625" style="30" hidden="1" customWidth="1"/>
    <col min="6" max="6" width="3.421875" style="30" customWidth="1"/>
    <col min="7" max="16384" width="9.140625" style="30" customWidth="1"/>
  </cols>
  <sheetData>
    <row r="1" spans="1:8" s="1" customFormat="1" ht="15.75" customHeight="1">
      <c r="A1" s="571" t="s">
        <v>99</v>
      </c>
      <c r="B1" s="571"/>
      <c r="C1" s="571"/>
      <c r="D1" s="571"/>
      <c r="E1" s="10"/>
      <c r="F1" s="10"/>
      <c r="G1" s="10"/>
      <c r="H1" s="10"/>
    </row>
    <row r="2" spans="1:8" s="1" customFormat="1" ht="15.75" customHeight="1">
      <c r="A2" s="571" t="s">
        <v>18</v>
      </c>
      <c r="B2" s="571"/>
      <c r="C2" s="571"/>
      <c r="D2" s="571"/>
      <c r="E2" s="571"/>
      <c r="F2" s="571"/>
      <c r="G2" s="10"/>
      <c r="H2" s="10"/>
    </row>
    <row r="3" spans="1:8" s="1" customFormat="1" ht="15.75" customHeight="1">
      <c r="A3" s="571" t="s">
        <v>110</v>
      </c>
      <c r="B3" s="571"/>
      <c r="C3" s="571"/>
      <c r="D3" s="571"/>
      <c r="E3" s="571"/>
      <c r="F3" s="571"/>
      <c r="G3" s="10"/>
      <c r="H3" s="10"/>
    </row>
    <row r="4" spans="1:8" s="2" customFormat="1" ht="16.5" customHeight="1">
      <c r="A4" s="568" t="s">
        <v>111</v>
      </c>
      <c r="B4" s="568"/>
      <c r="C4" s="568"/>
      <c r="D4" s="568"/>
      <c r="E4" s="568"/>
      <c r="F4" s="568"/>
      <c r="G4" s="11"/>
      <c r="H4" s="11"/>
    </row>
    <row r="5" spans="1:8" s="2" customFormat="1" ht="16.5" customHeight="1">
      <c r="A5" s="47"/>
      <c r="B5" s="568" t="s">
        <v>19</v>
      </c>
      <c r="C5" s="568"/>
      <c r="D5" s="568"/>
      <c r="E5" s="568"/>
      <c r="F5" s="568"/>
      <c r="G5" s="11"/>
      <c r="H5" s="11"/>
    </row>
    <row r="6" spans="1:8" s="2" customFormat="1" ht="16.5" customHeight="1">
      <c r="A6" s="568" t="s">
        <v>91</v>
      </c>
      <c r="B6" s="568"/>
      <c r="C6" s="568"/>
      <c r="D6" s="568"/>
      <c r="E6" s="568"/>
      <c r="F6" s="568"/>
      <c r="G6" s="11"/>
      <c r="H6" s="11"/>
    </row>
    <row r="7" spans="2:4" ht="15">
      <c r="B7" s="31"/>
      <c r="C7" s="31"/>
      <c r="D7" s="31"/>
    </row>
    <row r="9" spans="1:4" ht="27" customHeight="1">
      <c r="A9" s="616" t="s">
        <v>23</v>
      </c>
      <c r="B9" s="616"/>
      <c r="C9" s="616"/>
      <c r="D9" s="616"/>
    </row>
    <row r="10" spans="1:4" ht="18.75" customHeight="1">
      <c r="A10" s="615" t="s">
        <v>100</v>
      </c>
      <c r="B10" s="615"/>
      <c r="C10" s="615"/>
      <c r="D10" s="615"/>
    </row>
    <row r="11" spans="1:4" ht="18.75">
      <c r="A11" s="32"/>
      <c r="B11" s="33"/>
      <c r="C11" s="33"/>
      <c r="D11" s="33"/>
    </row>
    <row r="12" spans="1:4" ht="15.75">
      <c r="A12" s="32"/>
      <c r="B12" s="34"/>
      <c r="C12" s="34"/>
      <c r="D12" s="34"/>
    </row>
    <row r="13" spans="2:4" ht="18.75">
      <c r="B13" s="35" t="s">
        <v>67</v>
      </c>
      <c r="C13" s="35"/>
      <c r="D13" s="35"/>
    </row>
    <row r="14" ht="15.75">
      <c r="A14" s="36"/>
    </row>
    <row r="15" spans="1:4" ht="63" customHeight="1">
      <c r="A15" s="37" t="s">
        <v>68</v>
      </c>
      <c r="B15" s="37" t="s">
        <v>69</v>
      </c>
      <c r="C15" s="41" t="s">
        <v>89</v>
      </c>
      <c r="D15" s="41" t="s">
        <v>90</v>
      </c>
    </row>
    <row r="16" spans="1:4" ht="15.75">
      <c r="A16" s="37">
        <v>1</v>
      </c>
      <c r="B16" s="38" t="s">
        <v>70</v>
      </c>
      <c r="C16" s="38"/>
      <c r="D16" s="38"/>
    </row>
    <row r="17" spans="1:4" ht="31.5">
      <c r="A17" s="37">
        <v>2</v>
      </c>
      <c r="B17" s="38" t="s">
        <v>72</v>
      </c>
      <c r="C17" s="38"/>
      <c r="D17" s="38"/>
    </row>
    <row r="18" spans="1:4" ht="15.75">
      <c r="A18" s="37">
        <v>3</v>
      </c>
      <c r="B18" s="38" t="s">
        <v>73</v>
      </c>
      <c r="C18" s="38"/>
      <c r="D18" s="38"/>
    </row>
    <row r="19" spans="1:4" ht="15.75">
      <c r="A19" s="37"/>
      <c r="B19" s="38" t="s">
        <v>74</v>
      </c>
      <c r="C19" s="56">
        <f>+C17+C18</f>
        <v>0</v>
      </c>
      <c r="D19" s="56">
        <f>+D17+D18</f>
        <v>0</v>
      </c>
    </row>
    <row r="20" ht="15.75">
      <c r="A20" s="36"/>
    </row>
    <row r="21" ht="15.75">
      <c r="A21" s="36"/>
    </row>
    <row r="22" spans="1:4" ht="18.75">
      <c r="A22" s="36"/>
      <c r="B22" s="35" t="s">
        <v>75</v>
      </c>
      <c r="C22" s="35"/>
      <c r="D22" s="35"/>
    </row>
    <row r="23" ht="18.75">
      <c r="A23" s="35"/>
    </row>
    <row r="24" spans="1:4" ht="63" customHeight="1">
      <c r="A24" s="37" t="s">
        <v>68</v>
      </c>
      <c r="B24" s="37" t="s">
        <v>69</v>
      </c>
      <c r="C24" s="41" t="s">
        <v>89</v>
      </c>
      <c r="D24" s="41" t="s">
        <v>90</v>
      </c>
    </row>
    <row r="25" spans="1:4" ht="15.75">
      <c r="A25" s="37">
        <v>1</v>
      </c>
      <c r="B25" s="38" t="s">
        <v>70</v>
      </c>
      <c r="C25" s="38"/>
      <c r="D25" s="38"/>
    </row>
    <row r="26" spans="1:4" ht="31.5">
      <c r="A26" s="37">
        <v>2</v>
      </c>
      <c r="B26" s="38" t="s">
        <v>72</v>
      </c>
      <c r="C26" s="38"/>
      <c r="D26" s="38"/>
    </row>
    <row r="27" spans="1:4" ht="15.75">
      <c r="A27" s="37">
        <v>3</v>
      </c>
      <c r="B27" s="38" t="s">
        <v>73</v>
      </c>
      <c r="C27" s="38"/>
      <c r="D27" s="38"/>
    </row>
    <row r="28" spans="1:4" ht="15.75">
      <c r="A28" s="37"/>
      <c r="B28" s="38" t="s">
        <v>74</v>
      </c>
      <c r="C28" s="39">
        <f>+C26</f>
        <v>0</v>
      </c>
      <c r="D28" s="39">
        <f>+D26</f>
        <v>0</v>
      </c>
    </row>
    <row r="29" ht="15.75">
      <c r="A29" s="40"/>
    </row>
  </sheetData>
  <sheetProtection/>
  <mergeCells count="8">
    <mergeCell ref="A9:D9"/>
    <mergeCell ref="A10:D10"/>
    <mergeCell ref="A1:D1"/>
    <mergeCell ref="A2:F2"/>
    <mergeCell ref="A3:F3"/>
    <mergeCell ref="A4:F4"/>
    <mergeCell ref="B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0" sqref="A10:G10"/>
    </sheetView>
  </sheetViews>
  <sheetFormatPr defaultColWidth="9.140625" defaultRowHeight="15"/>
  <cols>
    <col min="1" max="1" width="14.140625" style="30" customWidth="1"/>
    <col min="2" max="2" width="16.00390625" style="30" customWidth="1"/>
    <col min="3" max="3" width="16.7109375" style="30" customWidth="1"/>
    <col min="4" max="4" width="16.140625" style="30" customWidth="1"/>
    <col min="5" max="5" width="17.00390625" style="30" customWidth="1"/>
    <col min="6" max="6" width="16.421875" style="30" customWidth="1"/>
    <col min="7" max="7" width="17.7109375" style="30" customWidth="1"/>
    <col min="8" max="16384" width="9.140625" style="30" customWidth="1"/>
  </cols>
  <sheetData>
    <row r="1" spans="1:8" s="1" customFormat="1" ht="15.75" customHeight="1">
      <c r="A1" s="571" t="s">
        <v>101</v>
      </c>
      <c r="B1" s="571"/>
      <c r="C1" s="571"/>
      <c r="D1" s="571"/>
      <c r="E1" s="571"/>
      <c r="F1" s="571"/>
      <c r="G1" s="571"/>
      <c r="H1" s="10"/>
    </row>
    <row r="2" spans="1:8" s="1" customFormat="1" ht="15.75" customHeight="1">
      <c r="A2" s="571" t="s">
        <v>20</v>
      </c>
      <c r="B2" s="571"/>
      <c r="C2" s="571"/>
      <c r="D2" s="571"/>
      <c r="E2" s="571"/>
      <c r="F2" s="571"/>
      <c r="G2" s="571"/>
      <c r="H2" s="10"/>
    </row>
    <row r="3" spans="1:8" s="1" customFormat="1" ht="15.75" customHeight="1">
      <c r="A3" s="571" t="s">
        <v>110</v>
      </c>
      <c r="B3" s="571"/>
      <c r="C3" s="571"/>
      <c r="D3" s="571"/>
      <c r="E3" s="571"/>
      <c r="F3" s="571"/>
      <c r="G3" s="571"/>
      <c r="H3" s="10"/>
    </row>
    <row r="4" spans="1:8" s="2" customFormat="1" ht="16.5" customHeight="1">
      <c r="A4" s="568" t="s">
        <v>111</v>
      </c>
      <c r="B4" s="568"/>
      <c r="C4" s="568"/>
      <c r="D4" s="568"/>
      <c r="E4" s="568"/>
      <c r="F4" s="568"/>
      <c r="G4" s="568"/>
      <c r="H4" s="11"/>
    </row>
    <row r="5" spans="1:8" s="2" customFormat="1" ht="16.5" customHeight="1">
      <c r="A5" s="568" t="s">
        <v>19</v>
      </c>
      <c r="B5" s="568"/>
      <c r="C5" s="568"/>
      <c r="D5" s="568"/>
      <c r="E5" s="568"/>
      <c r="F5" s="568"/>
      <c r="G5" s="568"/>
      <c r="H5" s="11"/>
    </row>
    <row r="6" spans="1:8" s="2" customFormat="1" ht="16.5" customHeight="1">
      <c r="A6" s="568" t="s">
        <v>91</v>
      </c>
      <c r="B6" s="568"/>
      <c r="C6" s="568"/>
      <c r="D6" s="568"/>
      <c r="E6" s="568"/>
      <c r="F6" s="568"/>
      <c r="G6" s="568"/>
      <c r="H6" s="11"/>
    </row>
    <row r="9" spans="1:7" ht="15.75">
      <c r="A9" s="32"/>
      <c r="B9" s="621" t="s">
        <v>76</v>
      </c>
      <c r="C9" s="621"/>
      <c r="D9" s="621"/>
      <c r="E9" s="621"/>
      <c r="F9" s="621"/>
      <c r="G9" s="55"/>
    </row>
    <row r="10" spans="1:7" ht="15.75">
      <c r="A10" s="622" t="s">
        <v>102</v>
      </c>
      <c r="B10" s="622"/>
      <c r="C10" s="622"/>
      <c r="D10" s="622"/>
      <c r="E10" s="622"/>
      <c r="F10" s="622"/>
      <c r="G10" s="622"/>
    </row>
    <row r="11" ht="15.75">
      <c r="A11" s="42"/>
    </row>
    <row r="12" spans="1:7" ht="33" customHeight="1">
      <c r="A12" s="628" t="s">
        <v>107</v>
      </c>
      <c r="B12" s="628"/>
      <c r="C12" s="628"/>
      <c r="D12" s="628"/>
      <c r="E12" s="628"/>
      <c r="F12" s="628"/>
      <c r="G12" s="628"/>
    </row>
    <row r="13" ht="15.75">
      <c r="A13" s="40"/>
    </row>
    <row r="14" spans="1:7" ht="45">
      <c r="A14" s="43"/>
      <c r="B14" s="44" t="s">
        <v>77</v>
      </c>
      <c r="C14" s="44" t="s">
        <v>78</v>
      </c>
      <c r="D14" s="44" t="s">
        <v>79</v>
      </c>
      <c r="E14" s="44" t="s">
        <v>80</v>
      </c>
      <c r="F14" s="44" t="s">
        <v>81</v>
      </c>
      <c r="G14" s="44" t="s">
        <v>82</v>
      </c>
    </row>
    <row r="15" spans="1:7" ht="15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</row>
    <row r="16" spans="1:7" ht="15">
      <c r="A16" s="44"/>
      <c r="B16" s="44" t="s">
        <v>71</v>
      </c>
      <c r="C16" s="44" t="s">
        <v>71</v>
      </c>
      <c r="D16" s="44">
        <v>0</v>
      </c>
      <c r="E16" s="44" t="s">
        <v>71</v>
      </c>
      <c r="F16" s="44" t="s">
        <v>71</v>
      </c>
      <c r="G16" s="44" t="s">
        <v>71</v>
      </c>
    </row>
    <row r="17" ht="15.75">
      <c r="A17" s="40"/>
    </row>
    <row r="18" spans="1:7" ht="15.75">
      <c r="A18" s="623" t="s">
        <v>83</v>
      </c>
      <c r="B18" s="623"/>
      <c r="C18" s="623"/>
      <c r="D18" s="623"/>
      <c r="E18" s="623"/>
      <c r="F18" s="623"/>
      <c r="G18" s="623"/>
    </row>
    <row r="19" spans="1:7" ht="35.25" customHeight="1">
      <c r="A19" s="624" t="s">
        <v>103</v>
      </c>
      <c r="B19" s="624"/>
      <c r="C19" s="624"/>
      <c r="D19" s="624"/>
      <c r="E19" s="624"/>
      <c r="F19" s="624"/>
      <c r="G19" s="624"/>
    </row>
    <row r="20" ht="15.75">
      <c r="A20" s="45" t="s">
        <v>84</v>
      </c>
    </row>
    <row r="21" spans="1:7" ht="48" customHeight="1">
      <c r="A21" s="617" t="s">
        <v>24</v>
      </c>
      <c r="B21" s="617"/>
      <c r="C21" s="617"/>
      <c r="D21" s="625" t="s">
        <v>104</v>
      </c>
      <c r="E21" s="626"/>
      <c r="F21" s="626"/>
      <c r="G21" s="627"/>
    </row>
    <row r="22" spans="1:7" ht="33" customHeight="1">
      <c r="A22" s="617" t="s">
        <v>85</v>
      </c>
      <c r="B22" s="617"/>
      <c r="C22" s="617"/>
      <c r="D22" s="618">
        <v>0</v>
      </c>
      <c r="E22" s="619"/>
      <c r="F22" s="619"/>
      <c r="G22" s="620"/>
    </row>
    <row r="23" spans="1:4" ht="15.75">
      <c r="A23" s="45"/>
      <c r="D23" s="46"/>
    </row>
    <row r="28" ht="15">
      <c r="D28" s="57" t="s">
        <v>84</v>
      </c>
    </row>
  </sheetData>
  <sheetProtection/>
  <mergeCells count="15">
    <mergeCell ref="A22:C22"/>
    <mergeCell ref="D22:G22"/>
    <mergeCell ref="B9:F9"/>
    <mergeCell ref="A10:G10"/>
    <mergeCell ref="A18:G18"/>
    <mergeCell ref="A19:G19"/>
    <mergeCell ref="A21:C21"/>
    <mergeCell ref="D21:G21"/>
    <mergeCell ref="A12:G12"/>
    <mergeCell ref="A6:G6"/>
    <mergeCell ref="A5:G5"/>
    <mergeCell ref="A1:G1"/>
    <mergeCell ref="A2:G2"/>
    <mergeCell ref="A3:G3"/>
    <mergeCell ref="A4:G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14.140625" style="30" customWidth="1"/>
    <col min="2" max="2" width="16.00390625" style="30" customWidth="1"/>
    <col min="3" max="3" width="16.7109375" style="30" customWidth="1"/>
    <col min="4" max="4" width="16.140625" style="30" customWidth="1"/>
    <col min="5" max="5" width="17.00390625" style="30" customWidth="1"/>
    <col min="6" max="6" width="16.421875" style="30" customWidth="1"/>
    <col min="7" max="7" width="17.7109375" style="30" customWidth="1"/>
    <col min="8" max="16384" width="9.140625" style="30" customWidth="1"/>
  </cols>
  <sheetData>
    <row r="1" spans="1:8" s="1" customFormat="1" ht="15.75" customHeight="1">
      <c r="A1" s="571" t="s">
        <v>105</v>
      </c>
      <c r="B1" s="571"/>
      <c r="C1" s="571"/>
      <c r="D1" s="571"/>
      <c r="E1" s="571"/>
      <c r="F1" s="571"/>
      <c r="G1" s="571"/>
      <c r="H1" s="10"/>
    </row>
    <row r="2" spans="1:8" s="1" customFormat="1" ht="15.75" customHeight="1">
      <c r="A2" s="571" t="s">
        <v>20</v>
      </c>
      <c r="B2" s="571"/>
      <c r="C2" s="571"/>
      <c r="D2" s="571"/>
      <c r="E2" s="571"/>
      <c r="F2" s="571"/>
      <c r="G2" s="571"/>
      <c r="H2" s="10"/>
    </row>
    <row r="3" spans="1:8" s="1" customFormat="1" ht="15.75" customHeight="1">
      <c r="A3" s="571" t="s">
        <v>110</v>
      </c>
      <c r="B3" s="571"/>
      <c r="C3" s="571"/>
      <c r="D3" s="571"/>
      <c r="E3" s="571"/>
      <c r="F3" s="571"/>
      <c r="G3" s="571"/>
      <c r="H3" s="10"/>
    </row>
    <row r="4" spans="1:8" s="2" customFormat="1" ht="16.5" customHeight="1">
      <c r="A4" s="568" t="s">
        <v>111</v>
      </c>
      <c r="B4" s="568"/>
      <c r="C4" s="568"/>
      <c r="D4" s="568"/>
      <c r="E4" s="568"/>
      <c r="F4" s="568"/>
      <c r="G4" s="568"/>
      <c r="H4" s="11"/>
    </row>
    <row r="5" spans="1:8" s="2" customFormat="1" ht="16.5" customHeight="1">
      <c r="A5" s="568" t="s">
        <v>19</v>
      </c>
      <c r="B5" s="568"/>
      <c r="C5" s="568"/>
      <c r="D5" s="568"/>
      <c r="E5" s="568"/>
      <c r="F5" s="568"/>
      <c r="G5" s="568"/>
      <c r="H5" s="11"/>
    </row>
    <row r="6" spans="1:8" s="2" customFormat="1" ht="16.5" customHeight="1">
      <c r="A6" s="568" t="s">
        <v>91</v>
      </c>
      <c r="B6" s="568"/>
      <c r="C6" s="568"/>
      <c r="D6" s="568"/>
      <c r="E6" s="568"/>
      <c r="F6" s="568"/>
      <c r="G6" s="568"/>
      <c r="H6" s="11"/>
    </row>
    <row r="9" spans="1:7" ht="15.75">
      <c r="A9" s="32"/>
      <c r="B9" s="621" t="s">
        <v>76</v>
      </c>
      <c r="C9" s="621"/>
      <c r="D9" s="621"/>
      <c r="E9" s="621"/>
      <c r="F9" s="621"/>
      <c r="G9" s="55"/>
    </row>
    <row r="10" spans="1:7" ht="15.75">
      <c r="A10" s="622" t="s">
        <v>106</v>
      </c>
      <c r="B10" s="622"/>
      <c r="C10" s="622"/>
      <c r="D10" s="622"/>
      <c r="E10" s="622"/>
      <c r="F10" s="622"/>
      <c r="G10" s="622"/>
    </row>
    <row r="11" ht="15.75">
      <c r="A11" s="42"/>
    </row>
    <row r="12" spans="1:7" ht="33" customHeight="1">
      <c r="A12" s="628" t="s">
        <v>108</v>
      </c>
      <c r="B12" s="628"/>
      <c r="C12" s="628"/>
      <c r="D12" s="628"/>
      <c r="E12" s="628"/>
      <c r="F12" s="628"/>
      <c r="G12" s="628"/>
    </row>
    <row r="13" ht="15.75">
      <c r="A13" s="40"/>
    </row>
    <row r="14" spans="1:7" ht="45">
      <c r="A14" s="43"/>
      <c r="B14" s="44" t="s">
        <v>77</v>
      </c>
      <c r="C14" s="44" t="s">
        <v>78</v>
      </c>
      <c r="D14" s="44" t="s">
        <v>79</v>
      </c>
      <c r="E14" s="44" t="s">
        <v>80</v>
      </c>
      <c r="F14" s="44" t="s">
        <v>81</v>
      </c>
      <c r="G14" s="44" t="s">
        <v>82</v>
      </c>
    </row>
    <row r="15" spans="1:7" ht="15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</row>
    <row r="16" spans="1:7" ht="15">
      <c r="A16" s="44"/>
      <c r="B16" s="44" t="s">
        <v>71</v>
      </c>
      <c r="C16" s="44" t="s">
        <v>71</v>
      </c>
      <c r="D16" s="44">
        <v>0</v>
      </c>
      <c r="E16" s="44" t="s">
        <v>71</v>
      </c>
      <c r="F16" s="44" t="s">
        <v>71</v>
      </c>
      <c r="G16" s="44" t="s">
        <v>71</v>
      </c>
    </row>
    <row r="17" ht="15.75">
      <c r="A17" s="40"/>
    </row>
    <row r="18" spans="1:7" ht="15.75">
      <c r="A18" s="623" t="s">
        <v>83</v>
      </c>
      <c r="B18" s="623"/>
      <c r="C18" s="623"/>
      <c r="D18" s="623"/>
      <c r="E18" s="623"/>
      <c r="F18" s="623"/>
      <c r="G18" s="623"/>
    </row>
    <row r="19" spans="1:7" ht="35.25" customHeight="1">
      <c r="A19" s="624" t="s">
        <v>109</v>
      </c>
      <c r="B19" s="624"/>
      <c r="C19" s="624"/>
      <c r="D19" s="624"/>
      <c r="E19" s="624"/>
      <c r="F19" s="624"/>
      <c r="G19" s="624"/>
    </row>
    <row r="20" ht="15.75">
      <c r="A20" s="45" t="s">
        <v>84</v>
      </c>
    </row>
    <row r="21" spans="1:7" ht="48" customHeight="1">
      <c r="A21" s="617" t="s">
        <v>24</v>
      </c>
      <c r="B21" s="617"/>
      <c r="C21" s="617"/>
      <c r="D21" s="625" t="s">
        <v>92</v>
      </c>
      <c r="E21" s="626"/>
      <c r="F21" s="626"/>
      <c r="G21" s="627"/>
    </row>
    <row r="22" spans="1:7" ht="33" customHeight="1">
      <c r="A22" s="617" t="s">
        <v>85</v>
      </c>
      <c r="B22" s="617"/>
      <c r="C22" s="617"/>
      <c r="D22" s="618">
        <v>0</v>
      </c>
      <c r="E22" s="619"/>
      <c r="F22" s="619"/>
      <c r="G22" s="620"/>
    </row>
    <row r="23" spans="1:4" ht="15.75">
      <c r="A23" s="45"/>
      <c r="D23" s="46"/>
    </row>
    <row r="28" ht="15">
      <c r="D28" s="57" t="s">
        <v>84</v>
      </c>
    </row>
  </sheetData>
  <sheetProtection/>
  <mergeCells count="15">
    <mergeCell ref="A1:G1"/>
    <mergeCell ref="A2:G2"/>
    <mergeCell ref="A3:G3"/>
    <mergeCell ref="A4:G4"/>
    <mergeCell ref="A5:G5"/>
    <mergeCell ref="A6:G6"/>
    <mergeCell ref="A22:C22"/>
    <mergeCell ref="D22:G22"/>
    <mergeCell ref="B9:F9"/>
    <mergeCell ref="A10:G10"/>
    <mergeCell ref="A12:G12"/>
    <mergeCell ref="A18:G18"/>
    <mergeCell ref="A19:G19"/>
    <mergeCell ref="A21:C21"/>
    <mergeCell ref="D21:G2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="75" zoomScaleNormal="75" zoomScaleSheetLayoutView="75" zoomScalePageLayoutView="0" workbookViewId="0" topLeftCell="A1">
      <selection activeCell="A2" sqref="A2:D2"/>
    </sheetView>
  </sheetViews>
  <sheetFormatPr defaultColWidth="9.140625" defaultRowHeight="15"/>
  <cols>
    <col min="1" max="1" width="41.7109375" style="23" customWidth="1"/>
    <col min="2" max="2" width="71.00390625" style="24" customWidth="1"/>
    <col min="3" max="3" width="18.421875" style="24" customWidth="1"/>
    <col min="4" max="4" width="19.57421875" style="24" customWidth="1"/>
    <col min="5" max="16384" width="9.140625" style="22" customWidth="1"/>
  </cols>
  <sheetData>
    <row r="1" spans="2:4" s="4" customFormat="1" ht="15">
      <c r="B1" s="570" t="s">
        <v>93</v>
      </c>
      <c r="C1" s="570"/>
      <c r="D1" s="570"/>
    </row>
    <row r="2" spans="1:7" s="1" customFormat="1" ht="15.75" customHeight="1">
      <c r="A2" s="571" t="s">
        <v>18</v>
      </c>
      <c r="B2" s="571"/>
      <c r="C2" s="571"/>
      <c r="D2" s="571"/>
      <c r="E2" s="10"/>
      <c r="F2" s="10"/>
      <c r="G2" s="10"/>
    </row>
    <row r="3" spans="1:7" s="1" customFormat="1" ht="15.75" customHeight="1">
      <c r="A3" s="571" t="s">
        <v>110</v>
      </c>
      <c r="B3" s="571"/>
      <c r="C3" s="571"/>
      <c r="D3" s="571"/>
      <c r="E3" s="10"/>
      <c r="F3" s="10"/>
      <c r="G3" s="10"/>
    </row>
    <row r="4" spans="1:7" s="2" customFormat="1" ht="16.5" customHeight="1">
      <c r="A4" s="568" t="s">
        <v>111</v>
      </c>
      <c r="B4" s="568"/>
      <c r="C4" s="568"/>
      <c r="D4" s="568"/>
      <c r="E4" s="11"/>
      <c r="F4" s="11"/>
      <c r="G4" s="11"/>
    </row>
    <row r="5" spans="1:7" s="2" customFormat="1" ht="16.5" customHeight="1">
      <c r="A5" s="47"/>
      <c r="B5" s="568" t="s">
        <v>19</v>
      </c>
      <c r="C5" s="568"/>
      <c r="D5" s="568"/>
      <c r="E5" s="11"/>
      <c r="F5" s="11"/>
      <c r="G5" s="11"/>
    </row>
    <row r="6" spans="1:7" s="2" customFormat="1" ht="16.5" customHeight="1">
      <c r="A6" s="568" t="s">
        <v>91</v>
      </c>
      <c r="B6" s="568"/>
      <c r="C6" s="568"/>
      <c r="D6" s="568"/>
      <c r="E6" s="11"/>
      <c r="F6" s="11"/>
      <c r="G6" s="11"/>
    </row>
    <row r="7" spans="1:4" s="9" customFormat="1" ht="15.75">
      <c r="A7" s="3"/>
      <c r="B7" s="12"/>
      <c r="C7" s="12"/>
      <c r="D7" s="12"/>
    </row>
    <row r="8" spans="1:4" s="9" customFormat="1" ht="15.75">
      <c r="A8" s="3"/>
      <c r="B8" s="20"/>
      <c r="C8" s="20"/>
      <c r="D8" s="20"/>
    </row>
    <row r="9" spans="1:4" s="9" customFormat="1" ht="15.75">
      <c r="A9" s="569" t="s">
        <v>26</v>
      </c>
      <c r="B9" s="569"/>
      <c r="C9" s="569"/>
      <c r="D9" s="569"/>
    </row>
    <row r="10" spans="1:4" s="9" customFormat="1" ht="15.75">
      <c r="A10" s="569" t="s">
        <v>96</v>
      </c>
      <c r="B10" s="569"/>
      <c r="C10" s="569"/>
      <c r="D10" s="569"/>
    </row>
    <row r="11" spans="1:4" s="9" customFormat="1" ht="15.75">
      <c r="A11" s="3"/>
      <c r="B11" s="21"/>
      <c r="C11" s="21"/>
      <c r="D11" s="21"/>
    </row>
    <row r="12" spans="1:4" s="9" customFormat="1" ht="15.75">
      <c r="A12" s="3"/>
      <c r="D12" s="9" t="s">
        <v>16</v>
      </c>
    </row>
    <row r="13" spans="1:4" s="27" customFormat="1" ht="42" customHeight="1">
      <c r="A13" s="25" t="s">
        <v>2</v>
      </c>
      <c r="B13" s="25" t="s">
        <v>17</v>
      </c>
      <c r="C13" s="26" t="s">
        <v>87</v>
      </c>
      <c r="D13" s="26" t="s">
        <v>87</v>
      </c>
    </row>
    <row r="14" spans="1:4" s="27" customFormat="1" ht="37.5">
      <c r="A14" s="48" t="s">
        <v>27</v>
      </c>
      <c r="B14" s="49" t="s">
        <v>28</v>
      </c>
      <c r="C14" s="50">
        <f>C15+C20+C25</f>
        <v>0</v>
      </c>
      <c r="D14" s="50">
        <f>D15+D20+D25</f>
        <v>0</v>
      </c>
    </row>
    <row r="15" spans="1:4" s="27" customFormat="1" ht="37.5">
      <c r="A15" s="48" t="s">
        <v>29</v>
      </c>
      <c r="B15" s="49" t="s">
        <v>30</v>
      </c>
      <c r="C15" s="50">
        <f>+C16+C18</f>
        <v>0</v>
      </c>
      <c r="D15" s="50">
        <f>+D16+D18</f>
        <v>0</v>
      </c>
    </row>
    <row r="16" spans="1:4" s="27" customFormat="1" ht="37.5">
      <c r="A16" s="48" t="s">
        <v>31</v>
      </c>
      <c r="B16" s="49" t="s">
        <v>32</v>
      </c>
      <c r="C16" s="50">
        <f>+C17</f>
        <v>0</v>
      </c>
      <c r="D16" s="50">
        <f>+D17</f>
        <v>0</v>
      </c>
    </row>
    <row r="17" spans="1:4" s="27" customFormat="1" ht="37.5">
      <c r="A17" s="48" t="s">
        <v>55</v>
      </c>
      <c r="B17" s="49" t="s">
        <v>56</v>
      </c>
      <c r="C17" s="50">
        <v>0</v>
      </c>
      <c r="D17" s="50">
        <v>0</v>
      </c>
    </row>
    <row r="18" spans="1:4" s="27" customFormat="1" ht="37.5">
      <c r="A18" s="48" t="s">
        <v>33</v>
      </c>
      <c r="B18" s="49" t="s">
        <v>34</v>
      </c>
      <c r="C18" s="50">
        <f>+C19</f>
        <v>0</v>
      </c>
      <c r="D18" s="50">
        <f>+D19</f>
        <v>0</v>
      </c>
    </row>
    <row r="19" spans="1:4" s="27" customFormat="1" ht="37.5">
      <c r="A19" s="48" t="s">
        <v>57</v>
      </c>
      <c r="B19" s="49" t="s">
        <v>58</v>
      </c>
      <c r="C19" s="50">
        <v>0</v>
      </c>
      <c r="D19" s="50">
        <v>0</v>
      </c>
    </row>
    <row r="20" spans="1:4" s="27" customFormat="1" ht="37.5">
      <c r="A20" s="48" t="s">
        <v>35</v>
      </c>
      <c r="B20" s="49" t="s">
        <v>36</v>
      </c>
      <c r="C20" s="50">
        <f>+C21+C23</f>
        <v>0</v>
      </c>
      <c r="D20" s="50">
        <f>+D21+D23</f>
        <v>0</v>
      </c>
    </row>
    <row r="21" spans="1:4" s="27" customFormat="1" ht="56.25">
      <c r="A21" s="48" t="s">
        <v>37</v>
      </c>
      <c r="B21" s="49" t="s">
        <v>38</v>
      </c>
      <c r="C21" s="50">
        <f>C22</f>
        <v>0</v>
      </c>
      <c r="D21" s="50">
        <f>D22</f>
        <v>0</v>
      </c>
    </row>
    <row r="22" spans="1:4" s="27" customFormat="1" ht="56.25">
      <c r="A22" s="48" t="s">
        <v>59</v>
      </c>
      <c r="B22" s="49" t="s">
        <v>60</v>
      </c>
      <c r="C22" s="50">
        <v>0</v>
      </c>
      <c r="D22" s="50">
        <v>0</v>
      </c>
    </row>
    <row r="23" spans="1:4" s="27" customFormat="1" ht="56.25">
      <c r="A23" s="48" t="s">
        <v>39</v>
      </c>
      <c r="B23" s="49" t="s">
        <v>40</v>
      </c>
      <c r="C23" s="50">
        <f>C24</f>
        <v>0</v>
      </c>
      <c r="D23" s="50">
        <f>D24</f>
        <v>0</v>
      </c>
    </row>
    <row r="24" spans="1:4" s="27" customFormat="1" ht="56.25">
      <c r="A24" s="48" t="s">
        <v>61</v>
      </c>
      <c r="B24" s="49" t="s">
        <v>62</v>
      </c>
      <c r="C24" s="50">
        <v>0</v>
      </c>
      <c r="D24" s="50">
        <v>0</v>
      </c>
    </row>
    <row r="25" spans="1:4" s="27" customFormat="1" ht="37.5">
      <c r="A25" s="48" t="s">
        <v>41</v>
      </c>
      <c r="B25" s="49" t="s">
        <v>42</v>
      </c>
      <c r="C25" s="50">
        <f>C26+C30</f>
        <v>0</v>
      </c>
      <c r="D25" s="50">
        <f>D26+D30</f>
        <v>0</v>
      </c>
    </row>
    <row r="26" spans="1:4" s="27" customFormat="1" ht="18.75">
      <c r="A26" s="48" t="s">
        <v>43</v>
      </c>
      <c r="B26" s="49" t="s">
        <v>44</v>
      </c>
      <c r="C26" s="50">
        <f aca="true" t="shared" si="0" ref="C26:D28">C27</f>
        <v>-18812.781</v>
      </c>
      <c r="D26" s="50">
        <f t="shared" si="0"/>
        <v>-19542.456</v>
      </c>
    </row>
    <row r="27" spans="1:4" s="27" customFormat="1" ht="18.75">
      <c r="A27" s="48" t="s">
        <v>45</v>
      </c>
      <c r="B27" s="49" t="s">
        <v>46</v>
      </c>
      <c r="C27" s="50">
        <f t="shared" si="0"/>
        <v>-18812.781</v>
      </c>
      <c r="D27" s="50">
        <f t="shared" si="0"/>
        <v>-19542.456</v>
      </c>
    </row>
    <row r="28" spans="1:4" s="27" customFormat="1" ht="37.5">
      <c r="A28" s="48" t="s">
        <v>47</v>
      </c>
      <c r="B28" s="49" t="s">
        <v>48</v>
      </c>
      <c r="C28" s="50">
        <f t="shared" si="0"/>
        <v>-18812.781</v>
      </c>
      <c r="D28" s="50">
        <f t="shared" si="0"/>
        <v>-19542.456</v>
      </c>
    </row>
    <row r="29" spans="1:4" s="27" customFormat="1" ht="37.5">
      <c r="A29" s="48" t="s">
        <v>63</v>
      </c>
      <c r="B29" s="49" t="s">
        <v>66</v>
      </c>
      <c r="C29" s="50">
        <v>-18812.781</v>
      </c>
      <c r="D29" s="50">
        <v>-19542.456</v>
      </c>
    </row>
    <row r="30" spans="1:4" s="27" customFormat="1" ht="18.75">
      <c r="A30" s="48" t="s">
        <v>49</v>
      </c>
      <c r="B30" s="49" t="s">
        <v>50</v>
      </c>
      <c r="C30" s="50">
        <f aca="true" t="shared" si="1" ref="C30:D32">C31</f>
        <v>18812.781</v>
      </c>
      <c r="D30" s="50">
        <f t="shared" si="1"/>
        <v>19542.456</v>
      </c>
    </row>
    <row r="31" spans="1:4" s="27" customFormat="1" ht="18.75">
      <c r="A31" s="48" t="s">
        <v>51</v>
      </c>
      <c r="B31" s="49" t="s">
        <v>52</v>
      </c>
      <c r="C31" s="50">
        <f t="shared" si="1"/>
        <v>18812.781</v>
      </c>
      <c r="D31" s="50">
        <f t="shared" si="1"/>
        <v>19542.456</v>
      </c>
    </row>
    <row r="32" spans="1:4" s="27" customFormat="1" ht="37.5">
      <c r="A32" s="48" t="s">
        <v>53</v>
      </c>
      <c r="B32" s="49" t="s">
        <v>54</v>
      </c>
      <c r="C32" s="50">
        <f t="shared" si="1"/>
        <v>18812.781</v>
      </c>
      <c r="D32" s="50">
        <f t="shared" si="1"/>
        <v>19542.456</v>
      </c>
    </row>
    <row r="33" spans="1:4" s="27" customFormat="1" ht="37.5">
      <c r="A33" s="48" t="s">
        <v>64</v>
      </c>
      <c r="B33" s="49" t="s">
        <v>65</v>
      </c>
      <c r="C33" s="50">
        <v>18812.781</v>
      </c>
      <c r="D33" s="50">
        <v>19542.456</v>
      </c>
    </row>
    <row r="34" spans="1:4" s="27" customFormat="1" ht="18.75">
      <c r="A34" s="28"/>
      <c r="B34" s="29"/>
      <c r="C34" s="29"/>
      <c r="D34" s="29"/>
    </row>
    <row r="35" spans="1:4" s="27" customFormat="1" ht="18.75">
      <c r="A35" s="28"/>
      <c r="B35" s="29"/>
      <c r="C35" s="29"/>
      <c r="D35" s="29"/>
    </row>
    <row r="36" spans="1:4" s="27" customFormat="1" ht="18.75">
      <c r="A36" s="28"/>
      <c r="B36" s="29"/>
      <c r="C36" s="29"/>
      <c r="D36" s="29"/>
    </row>
    <row r="37" spans="1:4" s="27" customFormat="1" ht="18.75">
      <c r="A37" s="28"/>
      <c r="B37" s="29"/>
      <c r="C37" s="29"/>
      <c r="D37" s="29"/>
    </row>
    <row r="38" spans="1:4" s="27" customFormat="1" ht="18.75">
      <c r="A38" s="28"/>
      <c r="B38" s="29"/>
      <c r="C38" s="29"/>
      <c r="D38" s="29"/>
    </row>
    <row r="39" spans="1:4" s="27" customFormat="1" ht="18.75">
      <c r="A39" s="28"/>
      <c r="B39" s="29"/>
      <c r="C39" s="29"/>
      <c r="D39" s="29"/>
    </row>
    <row r="40" spans="1:4" s="27" customFormat="1" ht="18.75">
      <c r="A40" s="28"/>
      <c r="B40" s="29"/>
      <c r="C40" s="29"/>
      <c r="D40" s="29"/>
    </row>
    <row r="41" spans="1:4" s="27" customFormat="1" ht="18.75">
      <c r="A41" s="28"/>
      <c r="B41" s="29"/>
      <c r="C41" s="29"/>
      <c r="D41" s="29"/>
    </row>
    <row r="42" spans="1:4" s="27" customFormat="1" ht="18.75">
      <c r="A42" s="28"/>
      <c r="B42" s="29"/>
      <c r="C42" s="29"/>
      <c r="D42" s="29"/>
    </row>
    <row r="43" spans="1:4" s="27" customFormat="1" ht="18.75">
      <c r="A43" s="28"/>
      <c r="B43" s="29"/>
      <c r="C43" s="29"/>
      <c r="D43" s="29"/>
    </row>
    <row r="44" spans="1:4" s="27" customFormat="1" ht="18.75">
      <c r="A44" s="28"/>
      <c r="B44" s="29"/>
      <c r="C44" s="29"/>
      <c r="D44" s="29"/>
    </row>
    <row r="45" spans="1:4" s="27" customFormat="1" ht="18.75">
      <c r="A45" s="28"/>
      <c r="B45" s="29"/>
      <c r="C45" s="29"/>
      <c r="D45" s="29"/>
    </row>
    <row r="46" spans="1:4" s="27" customFormat="1" ht="18.75">
      <c r="A46" s="28"/>
      <c r="B46" s="29"/>
      <c r="C46" s="29"/>
      <c r="D46" s="29"/>
    </row>
  </sheetData>
  <sheetProtection formatRows="0" autoFilter="0"/>
  <mergeCells count="8">
    <mergeCell ref="A9:D9"/>
    <mergeCell ref="A10:D10"/>
    <mergeCell ref="B1:D1"/>
    <mergeCell ref="A2:D2"/>
    <mergeCell ref="A3:D3"/>
    <mergeCell ref="A4:D4"/>
    <mergeCell ref="B5:D5"/>
    <mergeCell ref="A6:D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B7" sqref="B7:C7"/>
    </sheetView>
  </sheetViews>
  <sheetFormatPr defaultColWidth="8.8515625" defaultRowHeight="15"/>
  <cols>
    <col min="1" max="1" width="10.8515625" style="4" customWidth="1"/>
    <col min="2" max="2" width="28.28125" style="4" customWidth="1"/>
    <col min="3" max="3" width="73.57421875" style="4" customWidth="1"/>
    <col min="4" max="5" width="8.8515625" style="4" hidden="1" customWidth="1"/>
    <col min="6" max="16384" width="8.8515625" style="4" customWidth="1"/>
  </cols>
  <sheetData>
    <row r="1" spans="1:6" s="1" customFormat="1" ht="15.75" customHeight="1">
      <c r="A1" s="571" t="s">
        <v>94</v>
      </c>
      <c r="B1" s="571"/>
      <c r="C1" s="571"/>
      <c r="D1" s="10"/>
      <c r="E1" s="10"/>
      <c r="F1" s="10"/>
    </row>
    <row r="2" spans="1:6" s="1" customFormat="1" ht="15.75" customHeight="1">
      <c r="A2" s="571" t="s">
        <v>18</v>
      </c>
      <c r="B2" s="571"/>
      <c r="C2" s="571"/>
      <c r="D2" s="571"/>
      <c r="E2" s="571"/>
      <c r="F2" s="10"/>
    </row>
    <row r="3" spans="1:6" s="1" customFormat="1" ht="15.75" customHeight="1">
      <c r="A3" s="571" t="s">
        <v>110</v>
      </c>
      <c r="B3" s="571"/>
      <c r="C3" s="571"/>
      <c r="D3" s="571"/>
      <c r="E3" s="571"/>
      <c r="F3" s="10"/>
    </row>
    <row r="4" spans="1:6" s="2" customFormat="1" ht="16.5" customHeight="1">
      <c r="A4" s="568" t="s">
        <v>111</v>
      </c>
      <c r="B4" s="568"/>
      <c r="C4" s="568"/>
      <c r="D4" s="568"/>
      <c r="E4" s="568"/>
      <c r="F4" s="11"/>
    </row>
    <row r="5" spans="1:6" s="2" customFormat="1" ht="16.5" customHeight="1">
      <c r="A5" s="47"/>
      <c r="B5" s="568" t="s">
        <v>19</v>
      </c>
      <c r="C5" s="568"/>
      <c r="D5" s="568"/>
      <c r="E5" s="568"/>
      <c r="F5" s="11"/>
    </row>
    <row r="6" spans="1:6" s="2" customFormat="1" ht="16.5" customHeight="1">
      <c r="A6" s="568" t="s">
        <v>91</v>
      </c>
      <c r="B6" s="568"/>
      <c r="C6" s="568"/>
      <c r="D6" s="568"/>
      <c r="E6" s="568"/>
      <c r="F6" s="11"/>
    </row>
    <row r="7" spans="2:3" ht="15">
      <c r="B7" s="574"/>
      <c r="C7" s="575"/>
    </row>
    <row r="9" spans="1:3" ht="21" customHeight="1">
      <c r="A9" s="572" t="s">
        <v>0</v>
      </c>
      <c r="B9" s="572"/>
      <c r="C9" s="572"/>
    </row>
    <row r="10" spans="1:3" ht="21" customHeight="1">
      <c r="A10" s="573" t="s">
        <v>22</v>
      </c>
      <c r="B10" s="573"/>
      <c r="C10" s="573"/>
    </row>
    <row r="11" ht="18.75">
      <c r="B11" s="13"/>
    </row>
    <row r="12" ht="15">
      <c r="C12" s="12"/>
    </row>
    <row r="13" spans="1:3" ht="31.5">
      <c r="A13" s="14" t="s">
        <v>1</v>
      </c>
      <c r="B13" s="15" t="s">
        <v>2</v>
      </c>
      <c r="C13" s="16" t="s">
        <v>17</v>
      </c>
    </row>
    <row r="14" spans="1:3" s="54" customFormat="1" ht="31.5">
      <c r="A14" s="51" t="s">
        <v>15</v>
      </c>
      <c r="B14" s="52"/>
      <c r="C14" s="53" t="s">
        <v>21</v>
      </c>
    </row>
    <row r="15" spans="1:3" s="18" customFormat="1" ht="47.25">
      <c r="A15" s="17" t="s">
        <v>15</v>
      </c>
      <c r="B15" s="5" t="s">
        <v>3</v>
      </c>
      <c r="C15" s="8" t="s">
        <v>4</v>
      </c>
    </row>
    <row r="16" spans="1:3" ht="47.25">
      <c r="A16" s="17" t="s">
        <v>15</v>
      </c>
      <c r="B16" s="5" t="s">
        <v>5</v>
      </c>
      <c r="C16" s="8" t="s">
        <v>8</v>
      </c>
    </row>
    <row r="17" spans="1:3" ht="47.25">
      <c r="A17" s="17" t="s">
        <v>15</v>
      </c>
      <c r="B17" s="7" t="s">
        <v>6</v>
      </c>
      <c r="C17" s="6" t="s">
        <v>7</v>
      </c>
    </row>
    <row r="18" spans="1:3" ht="47.25">
      <c r="A18" s="17" t="s">
        <v>15</v>
      </c>
      <c r="B18" s="7" t="s">
        <v>9</v>
      </c>
      <c r="C18" s="6" t="s">
        <v>10</v>
      </c>
    </row>
    <row r="19" spans="1:3" s="19" customFormat="1" ht="18" customHeight="1">
      <c r="A19" s="17" t="s">
        <v>15</v>
      </c>
      <c r="B19" s="7" t="s">
        <v>11</v>
      </c>
      <c r="C19" s="6" t="s">
        <v>12</v>
      </c>
    </row>
    <row r="20" spans="1:3" ht="18" customHeight="1">
      <c r="A20" s="17" t="s">
        <v>15</v>
      </c>
      <c r="B20" s="7" t="s">
        <v>13</v>
      </c>
      <c r="C20" s="6" t="s">
        <v>14</v>
      </c>
    </row>
  </sheetData>
  <sheetProtection formatRows="0" autoFilter="0"/>
  <mergeCells count="9">
    <mergeCell ref="A9:C9"/>
    <mergeCell ref="A10:C10"/>
    <mergeCell ref="A1:C1"/>
    <mergeCell ref="B7:C7"/>
    <mergeCell ref="A2:E2"/>
    <mergeCell ref="A3:E3"/>
    <mergeCell ref="A4:E4"/>
    <mergeCell ref="B5:E5"/>
    <mergeCell ref="A6:E6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SheetLayoutView="100" zoomScalePageLayoutView="0" workbookViewId="0" topLeftCell="A13">
      <selection activeCell="B7" sqref="B7:C7"/>
    </sheetView>
  </sheetViews>
  <sheetFormatPr defaultColWidth="9.140625" defaultRowHeight="15"/>
  <cols>
    <col min="1" max="1" width="27.7109375" style="58" customWidth="1"/>
    <col min="2" max="2" width="48.7109375" style="59" customWidth="1"/>
    <col min="3" max="3" width="21.421875" style="59" customWidth="1"/>
    <col min="4" max="4" width="12.7109375" style="59" hidden="1" customWidth="1"/>
    <col min="5" max="16384" width="9.140625" style="58" customWidth="1"/>
  </cols>
  <sheetData>
    <row r="1" spans="1:4" ht="12.75">
      <c r="A1" s="98"/>
      <c r="B1" s="576" t="s">
        <v>273</v>
      </c>
      <c r="C1" s="576"/>
      <c r="D1" s="576"/>
    </row>
    <row r="2" spans="1:6" s="1" customFormat="1" ht="15.75" customHeight="1">
      <c r="A2" s="578" t="s">
        <v>18</v>
      </c>
      <c r="B2" s="578"/>
      <c r="C2" s="578"/>
      <c r="D2" s="578"/>
      <c r="E2" s="10"/>
      <c r="F2" s="10"/>
    </row>
    <row r="3" spans="1:6" s="1" customFormat="1" ht="15.75" customHeight="1">
      <c r="A3" s="578" t="s">
        <v>110</v>
      </c>
      <c r="B3" s="578"/>
      <c r="C3" s="578"/>
      <c r="D3" s="578"/>
      <c r="E3" s="10"/>
      <c r="F3" s="10"/>
    </row>
    <row r="4" spans="1:6" s="2" customFormat="1" ht="16.5" customHeight="1">
      <c r="A4" s="579" t="s">
        <v>272</v>
      </c>
      <c r="B4" s="579"/>
      <c r="C4" s="579"/>
      <c r="D4" s="579"/>
      <c r="E4" s="11"/>
      <c r="F4" s="11"/>
    </row>
    <row r="5" spans="1:6" s="2" customFormat="1" ht="16.5" customHeight="1">
      <c r="A5" s="97"/>
      <c r="B5" s="579" t="s">
        <v>19</v>
      </c>
      <c r="C5" s="579"/>
      <c r="D5" s="579"/>
      <c r="E5" s="11"/>
      <c r="F5" s="11"/>
    </row>
    <row r="6" spans="1:6" s="2" customFormat="1" ht="18" customHeight="1">
      <c r="A6" s="579" t="s">
        <v>271</v>
      </c>
      <c r="B6" s="579"/>
      <c r="C6" s="579"/>
      <c r="D6" s="579"/>
      <c r="E6" s="11"/>
      <c r="F6" s="11"/>
    </row>
    <row r="7" spans="1:6" s="2" customFormat="1" ht="18" customHeight="1">
      <c r="A7" s="47"/>
      <c r="B7" s="580"/>
      <c r="C7" s="580"/>
      <c r="D7" s="11"/>
      <c r="E7" s="11"/>
      <c r="F7" s="11"/>
    </row>
    <row r="8" spans="1:3" s="59" customFormat="1" ht="32.25" customHeight="1">
      <c r="A8" s="577" t="s">
        <v>270</v>
      </c>
      <c r="B8" s="577"/>
      <c r="C8" s="577"/>
    </row>
    <row r="9" spans="1:3" s="92" customFormat="1" ht="9" customHeight="1">
      <c r="A9" s="96"/>
      <c r="B9" s="95"/>
      <c r="C9" s="95"/>
    </row>
    <row r="10" spans="1:3" s="92" customFormat="1" ht="8.25" customHeight="1">
      <c r="A10" s="94"/>
      <c r="B10" s="93"/>
      <c r="C10" s="93"/>
    </row>
    <row r="11" spans="1:4" ht="25.5">
      <c r="A11" s="91" t="s">
        <v>269</v>
      </c>
      <c r="B11" s="90" t="s">
        <v>268</v>
      </c>
      <c r="C11" s="89" t="s">
        <v>86</v>
      </c>
      <c r="D11" s="63">
        <v>8502881.13</v>
      </c>
    </row>
    <row r="12" spans="1:4" ht="12.75">
      <c r="A12" s="88">
        <v>1</v>
      </c>
      <c r="B12" s="88">
        <v>2</v>
      </c>
      <c r="C12" s="88"/>
      <c r="D12" s="63">
        <v>5510235.74</v>
      </c>
    </row>
    <row r="13" spans="1:4" ht="12.75">
      <c r="A13" s="68" t="s">
        <v>267</v>
      </c>
      <c r="B13" s="78" t="s">
        <v>266</v>
      </c>
      <c r="C13" s="77">
        <f>C14+C27+C31+C39+C42+C46+C54+C57+C63+C21</f>
        <v>16899.61</v>
      </c>
      <c r="D13" s="71" t="e">
        <f>D14+D27+D31+D39+D42+D46+D54+D57+D63+D21</f>
        <v>#REF!</v>
      </c>
    </row>
    <row r="14" spans="1:4" ht="12.75">
      <c r="A14" s="68" t="s">
        <v>265</v>
      </c>
      <c r="B14" s="78" t="s">
        <v>264</v>
      </c>
      <c r="C14" s="60">
        <f>C15</f>
        <v>6828.016</v>
      </c>
      <c r="D14" s="71">
        <f>D15</f>
        <v>5409863.26</v>
      </c>
    </row>
    <row r="15" spans="1:4" ht="12.75" customHeight="1">
      <c r="A15" s="66" t="s">
        <v>263</v>
      </c>
      <c r="B15" s="65" t="s">
        <v>262</v>
      </c>
      <c r="C15" s="69">
        <f>SUM(C18:C20)</f>
        <v>6828.016</v>
      </c>
      <c r="D15" s="80">
        <f>D18</f>
        <v>5409863.26</v>
      </c>
    </row>
    <row r="16" spans="1:4" ht="17.25" customHeight="1" hidden="1">
      <c r="A16" s="66" t="s">
        <v>260</v>
      </c>
      <c r="B16" s="65" t="s">
        <v>261</v>
      </c>
      <c r="C16" s="69"/>
      <c r="D16" s="63"/>
    </row>
    <row r="17" spans="1:4" ht="7.5" customHeight="1" hidden="1">
      <c r="A17" s="66"/>
      <c r="B17" s="65"/>
      <c r="C17" s="69">
        <f>C18+C19</f>
        <v>6822.8279999999995</v>
      </c>
      <c r="D17" s="63">
        <v>5504333.04</v>
      </c>
    </row>
    <row r="18" spans="1:4" ht="66.75" customHeight="1">
      <c r="A18" s="66" t="s">
        <v>260</v>
      </c>
      <c r="B18" s="87" t="s">
        <v>259</v>
      </c>
      <c r="C18" s="69">
        <v>6776.481</v>
      </c>
      <c r="D18" s="63">
        <v>5409863.26</v>
      </c>
    </row>
    <row r="19" spans="1:4" ht="78.75" customHeight="1">
      <c r="A19" s="66" t="s">
        <v>258</v>
      </c>
      <c r="B19" s="65" t="s">
        <v>257</v>
      </c>
      <c r="C19" s="69">
        <v>46.347</v>
      </c>
      <c r="D19" s="63">
        <v>94469.78</v>
      </c>
    </row>
    <row r="20" spans="1:4" ht="41.25" customHeight="1">
      <c r="A20" s="66" t="s">
        <v>256</v>
      </c>
      <c r="B20" s="65" t="s">
        <v>255</v>
      </c>
      <c r="C20" s="69">
        <v>5.188</v>
      </c>
      <c r="D20" s="63">
        <v>5000</v>
      </c>
    </row>
    <row r="21" spans="1:4" ht="39.75" customHeight="1">
      <c r="A21" s="68" t="s">
        <v>254</v>
      </c>
      <c r="B21" s="78" t="s">
        <v>253</v>
      </c>
      <c r="C21" s="83">
        <f>C22</f>
        <v>838.501</v>
      </c>
      <c r="D21" s="82">
        <f>D22</f>
        <v>0</v>
      </c>
    </row>
    <row r="22" spans="1:4" ht="28.5" customHeight="1">
      <c r="A22" s="68" t="s">
        <v>252</v>
      </c>
      <c r="B22" s="67" t="s">
        <v>251</v>
      </c>
      <c r="C22" s="60">
        <f>C23+C24+C25+C26</f>
        <v>838.501</v>
      </c>
      <c r="D22" s="71">
        <f>D23+D24+D25+D26</f>
        <v>0</v>
      </c>
    </row>
    <row r="23" spans="1:4" ht="66.75" customHeight="1">
      <c r="A23" s="66" t="s">
        <v>250</v>
      </c>
      <c r="B23" s="86" t="s">
        <v>249</v>
      </c>
      <c r="C23" s="69">
        <v>286.341</v>
      </c>
      <c r="D23" s="63"/>
    </row>
    <row r="24" spans="1:4" ht="81.75" customHeight="1">
      <c r="A24" s="66" t="s">
        <v>248</v>
      </c>
      <c r="B24" s="86" t="s">
        <v>247</v>
      </c>
      <c r="C24" s="69">
        <v>2.852</v>
      </c>
      <c r="D24" s="63"/>
    </row>
    <row r="25" spans="1:4" ht="64.5" customHeight="1">
      <c r="A25" s="66" t="s">
        <v>246</v>
      </c>
      <c r="B25" s="86" t="s">
        <v>245</v>
      </c>
      <c r="C25" s="69">
        <v>606.58</v>
      </c>
      <c r="D25" s="63"/>
    </row>
    <row r="26" spans="1:4" ht="68.25" customHeight="1">
      <c r="A26" s="66" t="s">
        <v>244</v>
      </c>
      <c r="B26" s="86" t="s">
        <v>243</v>
      </c>
      <c r="C26" s="69">
        <v>-57.272</v>
      </c>
      <c r="D26" s="63"/>
    </row>
    <row r="27" spans="1:4" ht="12.75">
      <c r="A27" s="68" t="s">
        <v>242</v>
      </c>
      <c r="B27" s="78" t="s">
        <v>241</v>
      </c>
      <c r="C27" s="60">
        <f>C28</f>
        <v>58.35</v>
      </c>
      <c r="D27" s="71">
        <f>D28</f>
        <v>7666.3</v>
      </c>
    </row>
    <row r="28" spans="1:4" s="85" customFormat="1" ht="12.75">
      <c r="A28" s="68" t="s">
        <v>240</v>
      </c>
      <c r="B28" s="67" t="s">
        <v>238</v>
      </c>
      <c r="C28" s="60">
        <f>C29+C30</f>
        <v>58.35</v>
      </c>
      <c r="D28" s="71">
        <f>D29+D30</f>
        <v>7666.3</v>
      </c>
    </row>
    <row r="29" spans="1:4" ht="12" customHeight="1">
      <c r="A29" s="66" t="s">
        <v>239</v>
      </c>
      <c r="B29" s="65" t="s">
        <v>238</v>
      </c>
      <c r="C29" s="69">
        <v>58.35</v>
      </c>
      <c r="D29" s="63">
        <v>4153</v>
      </c>
    </row>
    <row r="30" spans="1:4" ht="0.75" customHeight="1" hidden="1">
      <c r="A30" s="66" t="s">
        <v>237</v>
      </c>
      <c r="B30" s="65" t="s">
        <v>236</v>
      </c>
      <c r="C30" s="69"/>
      <c r="D30" s="63">
        <v>3513.3</v>
      </c>
    </row>
    <row r="31" spans="1:4" ht="13.5" customHeight="1">
      <c r="A31" s="68" t="s">
        <v>235</v>
      </c>
      <c r="B31" s="78" t="s">
        <v>234</v>
      </c>
      <c r="C31" s="60">
        <f>C32+C34</f>
        <v>7269.0509999999995</v>
      </c>
      <c r="D31" s="71">
        <f>D32+D34</f>
        <v>2126965.59</v>
      </c>
    </row>
    <row r="32" spans="1:4" ht="12.75">
      <c r="A32" s="66" t="s">
        <v>233</v>
      </c>
      <c r="B32" s="65" t="s">
        <v>232</v>
      </c>
      <c r="C32" s="69">
        <f>C33</f>
        <v>701.206</v>
      </c>
      <c r="D32" s="80">
        <f>D33</f>
        <v>881752.14</v>
      </c>
    </row>
    <row r="33" spans="1:4" ht="41.25" customHeight="1">
      <c r="A33" s="66" t="s">
        <v>231</v>
      </c>
      <c r="B33" s="65" t="s">
        <v>230</v>
      </c>
      <c r="C33" s="69">
        <v>701.206</v>
      </c>
      <c r="D33" s="63">
        <v>881752.14</v>
      </c>
    </row>
    <row r="34" spans="1:4" ht="12.75">
      <c r="A34" s="66" t="s">
        <v>229</v>
      </c>
      <c r="B34" s="65" t="s">
        <v>228</v>
      </c>
      <c r="C34" s="69">
        <f>C35+C37</f>
        <v>6567.844999999999</v>
      </c>
      <c r="D34" s="80">
        <f>D35+D37</f>
        <v>1245213.45</v>
      </c>
    </row>
    <row r="35" spans="1:4" ht="12.75">
      <c r="A35" s="66" t="s">
        <v>227</v>
      </c>
      <c r="B35" s="65" t="s">
        <v>226</v>
      </c>
      <c r="C35" s="69">
        <f>C36</f>
        <v>4117.759</v>
      </c>
      <c r="D35" s="80">
        <f>D36</f>
        <v>766641.95</v>
      </c>
    </row>
    <row r="36" spans="1:4" ht="40.5" customHeight="1">
      <c r="A36" s="66" t="s">
        <v>225</v>
      </c>
      <c r="B36" s="65" t="s">
        <v>224</v>
      </c>
      <c r="C36" s="69">
        <v>4117.759</v>
      </c>
      <c r="D36" s="63">
        <v>766641.95</v>
      </c>
    </row>
    <row r="37" spans="1:4" ht="15" customHeight="1">
      <c r="A37" s="66" t="s">
        <v>223</v>
      </c>
      <c r="B37" s="65" t="s">
        <v>222</v>
      </c>
      <c r="C37" s="76">
        <f>C38</f>
        <v>2450.086</v>
      </c>
      <c r="D37" s="80">
        <f>D38</f>
        <v>478571.5</v>
      </c>
    </row>
    <row r="38" spans="1:4" ht="38.25" customHeight="1">
      <c r="A38" s="66" t="s">
        <v>221</v>
      </c>
      <c r="B38" s="65" t="s">
        <v>220</v>
      </c>
      <c r="C38" s="69">
        <v>2450.086</v>
      </c>
      <c r="D38" s="63">
        <v>478571.5</v>
      </c>
    </row>
    <row r="39" spans="1:4" ht="12.75" customHeight="1" hidden="1">
      <c r="A39" s="68" t="s">
        <v>219</v>
      </c>
      <c r="B39" s="67" t="s">
        <v>218</v>
      </c>
      <c r="C39" s="60">
        <f>C40</f>
        <v>0</v>
      </c>
      <c r="D39" s="63">
        <v>29660</v>
      </c>
    </row>
    <row r="40" spans="1:4" ht="38.25" customHeight="1" hidden="1">
      <c r="A40" s="66" t="s">
        <v>217</v>
      </c>
      <c r="B40" s="65" t="s">
        <v>216</v>
      </c>
      <c r="C40" s="69">
        <f>C41</f>
        <v>0</v>
      </c>
      <c r="D40" s="63">
        <v>29660</v>
      </c>
    </row>
    <row r="41" spans="1:4" ht="65.25" customHeight="1" hidden="1">
      <c r="A41" s="66" t="s">
        <v>215</v>
      </c>
      <c r="B41" s="65" t="s">
        <v>214</v>
      </c>
      <c r="C41" s="84"/>
      <c r="D41" s="63">
        <v>29660</v>
      </c>
    </row>
    <row r="42" spans="1:4" ht="0.75" customHeight="1" hidden="1">
      <c r="A42" s="68" t="s">
        <v>213</v>
      </c>
      <c r="B42" s="67" t="s">
        <v>212</v>
      </c>
      <c r="C42" s="60">
        <f>C43</f>
        <v>0</v>
      </c>
      <c r="D42" s="63">
        <v>5552.17</v>
      </c>
    </row>
    <row r="43" spans="1:4" ht="12.75" customHeight="1" hidden="1">
      <c r="A43" s="66" t="s">
        <v>211</v>
      </c>
      <c r="B43" s="65" t="s">
        <v>210</v>
      </c>
      <c r="C43" s="69">
        <f>C44</f>
        <v>0</v>
      </c>
      <c r="D43" s="63">
        <v>5552.17</v>
      </c>
    </row>
    <row r="44" spans="1:4" ht="25.5" customHeight="1" hidden="1">
      <c r="A44" s="66" t="s">
        <v>209</v>
      </c>
      <c r="B44" s="65" t="s">
        <v>208</v>
      </c>
      <c r="C44" s="69">
        <f>C45</f>
        <v>0</v>
      </c>
      <c r="D44" s="63">
        <v>5552.17</v>
      </c>
    </row>
    <row r="45" spans="1:4" ht="25.5" customHeight="1" hidden="1">
      <c r="A45" s="66" t="s">
        <v>207</v>
      </c>
      <c r="B45" s="65" t="s">
        <v>206</v>
      </c>
      <c r="C45" s="69"/>
      <c r="D45" s="63">
        <v>5552.17</v>
      </c>
    </row>
    <row r="46" spans="1:4" ht="41.25" customHeight="1">
      <c r="A46" s="68" t="s">
        <v>205</v>
      </c>
      <c r="B46" s="78" t="s">
        <v>204</v>
      </c>
      <c r="C46" s="83">
        <f>C47</f>
        <v>1904.692</v>
      </c>
      <c r="D46" s="82">
        <f>D47</f>
        <v>773878.08</v>
      </c>
    </row>
    <row r="47" spans="1:4" ht="80.25" customHeight="1">
      <c r="A47" s="66" t="s">
        <v>203</v>
      </c>
      <c r="B47" s="65" t="s">
        <v>202</v>
      </c>
      <c r="C47" s="69">
        <f>C48+C52+C50</f>
        <v>1904.692</v>
      </c>
      <c r="D47" s="80">
        <f>D48+D52</f>
        <v>773878.08</v>
      </c>
    </row>
    <row r="48" spans="1:4" ht="65.25" customHeight="1">
      <c r="A48" s="66" t="s">
        <v>201</v>
      </c>
      <c r="B48" s="65" t="s">
        <v>197</v>
      </c>
      <c r="C48" s="69">
        <f>C49</f>
        <v>614.1</v>
      </c>
      <c r="D48" s="80">
        <f>D49</f>
        <v>650278.25</v>
      </c>
    </row>
    <row r="49" spans="1:4" ht="82.5" customHeight="1">
      <c r="A49" s="66" t="s">
        <v>200</v>
      </c>
      <c r="B49" s="65" t="s">
        <v>199</v>
      </c>
      <c r="C49" s="69">
        <v>614.1</v>
      </c>
      <c r="D49" s="63">
        <v>650278.25</v>
      </c>
    </row>
    <row r="50" spans="1:4" ht="63.75" customHeight="1" hidden="1">
      <c r="A50" s="66" t="s">
        <v>198</v>
      </c>
      <c r="B50" s="65" t="s">
        <v>197</v>
      </c>
      <c r="C50" s="69"/>
      <c r="D50" s="63"/>
    </row>
    <row r="51" spans="1:4" ht="76.5" customHeight="1" hidden="1">
      <c r="A51" s="66" t="s">
        <v>196</v>
      </c>
      <c r="B51" s="65" t="s">
        <v>195</v>
      </c>
      <c r="C51" s="69"/>
      <c r="D51" s="63"/>
    </row>
    <row r="52" spans="1:4" ht="81" customHeight="1">
      <c r="A52" s="66" t="s">
        <v>194</v>
      </c>
      <c r="B52" s="65" t="s">
        <v>193</v>
      </c>
      <c r="C52" s="69">
        <f>C53</f>
        <v>1290.592</v>
      </c>
      <c r="D52" s="80">
        <f>D53</f>
        <v>123599.83</v>
      </c>
    </row>
    <row r="53" spans="1:4" ht="66.75" customHeight="1">
      <c r="A53" s="66" t="s">
        <v>192</v>
      </c>
      <c r="B53" s="65" t="s">
        <v>191</v>
      </c>
      <c r="C53" s="69">
        <v>1290.592</v>
      </c>
      <c r="D53" s="63">
        <v>123599.83</v>
      </c>
    </row>
    <row r="54" spans="1:4" ht="25.5" customHeight="1" hidden="1">
      <c r="A54" s="68" t="s">
        <v>190</v>
      </c>
      <c r="B54" s="67" t="s">
        <v>189</v>
      </c>
      <c r="C54" s="60">
        <f>C55</f>
        <v>0</v>
      </c>
      <c r="D54" s="63">
        <v>9169</v>
      </c>
    </row>
    <row r="55" spans="1:4" ht="12.75" customHeight="1" hidden="1">
      <c r="A55" s="66" t="s">
        <v>188</v>
      </c>
      <c r="B55" s="81" t="s">
        <v>187</v>
      </c>
      <c r="C55" s="69">
        <f>C56</f>
        <v>0</v>
      </c>
      <c r="D55" s="63">
        <v>9169</v>
      </c>
    </row>
    <row r="56" spans="1:4" ht="25.5" customHeight="1" hidden="1">
      <c r="A56" s="66" t="s">
        <v>186</v>
      </c>
      <c r="B56" s="79" t="s">
        <v>185</v>
      </c>
      <c r="C56" s="69"/>
      <c r="D56" s="63">
        <v>9169</v>
      </c>
    </row>
    <row r="57" spans="1:4" ht="28.5" customHeight="1">
      <c r="A57" s="68" t="s">
        <v>184</v>
      </c>
      <c r="B57" s="78" t="s">
        <v>183</v>
      </c>
      <c r="C57" s="60">
        <f>C58</f>
        <v>1</v>
      </c>
      <c r="D57" s="71" t="e">
        <f>D58</f>
        <v>#REF!</v>
      </c>
    </row>
    <row r="58" spans="1:4" ht="38.25">
      <c r="A58" s="66" t="s">
        <v>182</v>
      </c>
      <c r="B58" s="65" t="s">
        <v>181</v>
      </c>
      <c r="C58" s="69">
        <f>C59</f>
        <v>1</v>
      </c>
      <c r="D58" s="80" t="e">
        <f>D59+D61</f>
        <v>#REF!</v>
      </c>
    </row>
    <row r="59" spans="1:4" ht="40.5" customHeight="1">
      <c r="A59" s="66" t="s">
        <v>180</v>
      </c>
      <c r="B59" s="65" t="s">
        <v>179</v>
      </c>
      <c r="C59" s="69">
        <f>C60</f>
        <v>1</v>
      </c>
      <c r="D59" s="80" t="e">
        <f>#REF!</f>
        <v>#REF!</v>
      </c>
    </row>
    <row r="60" spans="1:4" ht="41.25" customHeight="1">
      <c r="A60" s="66" t="s">
        <v>178</v>
      </c>
      <c r="B60" s="65" t="s">
        <v>177</v>
      </c>
      <c r="C60" s="69">
        <v>1</v>
      </c>
      <c r="D60" s="80"/>
    </row>
    <row r="61" spans="1:4" ht="39.75" customHeight="1" hidden="1">
      <c r="A61" s="66" t="s">
        <v>176</v>
      </c>
      <c r="B61" s="79" t="s">
        <v>175</v>
      </c>
      <c r="C61" s="69">
        <f>C62</f>
        <v>0</v>
      </c>
      <c r="D61" s="63"/>
    </row>
    <row r="62" spans="1:4" ht="52.5" customHeight="1" hidden="1">
      <c r="A62" s="66" t="s">
        <v>174</v>
      </c>
      <c r="B62" s="79" t="s">
        <v>173</v>
      </c>
      <c r="C62" s="69"/>
      <c r="D62" s="63"/>
    </row>
    <row r="63" spans="1:4" ht="12.75" customHeight="1" hidden="1">
      <c r="A63" s="68" t="s">
        <v>172</v>
      </c>
      <c r="B63" s="67" t="s">
        <v>171</v>
      </c>
      <c r="C63" s="60">
        <f>C64</f>
        <v>0</v>
      </c>
      <c r="D63" s="63">
        <v>-13014.75</v>
      </c>
    </row>
    <row r="64" spans="1:4" ht="12.75" customHeight="1" hidden="1">
      <c r="A64" s="66" t="s">
        <v>170</v>
      </c>
      <c r="B64" s="65" t="s">
        <v>169</v>
      </c>
      <c r="C64" s="69">
        <f>C65</f>
        <v>0</v>
      </c>
      <c r="D64" s="63">
        <v>-13014.75</v>
      </c>
    </row>
    <row r="65" spans="1:4" ht="25.5" customHeight="1" hidden="1">
      <c r="A65" s="66" t="s">
        <v>168</v>
      </c>
      <c r="B65" s="65" t="s">
        <v>167</v>
      </c>
      <c r="C65" s="69"/>
      <c r="D65" s="63">
        <v>-13014.75</v>
      </c>
    </row>
    <row r="66" spans="1:4" ht="15.75" customHeight="1">
      <c r="A66" s="68" t="s">
        <v>166</v>
      </c>
      <c r="B66" s="78" t="s">
        <v>165</v>
      </c>
      <c r="C66" s="60">
        <f>C67+C97</f>
        <v>1853.995</v>
      </c>
      <c r="D66" s="71">
        <f>D67+D97</f>
        <v>47247793.69</v>
      </c>
    </row>
    <row r="67" spans="1:4" ht="24" customHeight="1">
      <c r="A67" s="68" t="s">
        <v>164</v>
      </c>
      <c r="B67" s="78" t="s">
        <v>163</v>
      </c>
      <c r="C67" s="60">
        <f>C68</f>
        <v>1853.995</v>
      </c>
      <c r="D67" s="71">
        <f>D68+D73+D83+D92</f>
        <v>46715868.58</v>
      </c>
    </row>
    <row r="68" spans="1:4" ht="29.25" customHeight="1">
      <c r="A68" s="68" t="s">
        <v>162</v>
      </c>
      <c r="B68" s="67" t="s">
        <v>161</v>
      </c>
      <c r="C68" s="60">
        <f>C71</f>
        <v>1853.995</v>
      </c>
      <c r="D68" s="77">
        <f>D69+D71</f>
        <v>15232195.58</v>
      </c>
    </row>
    <row r="69" spans="1:4" ht="12.75" customHeight="1" hidden="1">
      <c r="A69" s="66" t="s">
        <v>160</v>
      </c>
      <c r="B69" s="65" t="s">
        <v>156</v>
      </c>
      <c r="C69" s="69">
        <f>C70</f>
        <v>0</v>
      </c>
      <c r="D69" s="74">
        <v>9533000</v>
      </c>
    </row>
    <row r="70" spans="1:4" ht="24.75" customHeight="1" hidden="1">
      <c r="A70" s="66" t="s">
        <v>159</v>
      </c>
      <c r="B70" s="65" t="s">
        <v>158</v>
      </c>
      <c r="C70" s="69"/>
      <c r="D70" s="74">
        <v>9533000</v>
      </c>
    </row>
    <row r="71" spans="1:4" ht="12.75">
      <c r="A71" s="66" t="s">
        <v>157</v>
      </c>
      <c r="B71" s="75" t="s">
        <v>156</v>
      </c>
      <c r="C71" s="69">
        <f>C72</f>
        <v>1853.995</v>
      </c>
      <c r="D71" s="76">
        <f>D72</f>
        <v>5699195.58</v>
      </c>
    </row>
    <row r="72" spans="1:4" ht="30.75" customHeight="1">
      <c r="A72" s="66" t="s">
        <v>155</v>
      </c>
      <c r="B72" s="75" t="s">
        <v>154</v>
      </c>
      <c r="C72" s="69">
        <v>1853.995</v>
      </c>
      <c r="D72" s="74">
        <v>5699195.58</v>
      </c>
    </row>
    <row r="73" spans="1:4" ht="25.5" customHeight="1" hidden="1">
      <c r="A73" s="68" t="s">
        <v>153</v>
      </c>
      <c r="B73" s="67" t="s">
        <v>152</v>
      </c>
      <c r="C73" s="60">
        <f>C74+C76+C78</f>
        <v>0</v>
      </c>
      <c r="D73" s="63">
        <v>26113846</v>
      </c>
    </row>
    <row r="74" spans="1:4" ht="25.5" customHeight="1" hidden="1">
      <c r="A74" s="66" t="s">
        <v>151</v>
      </c>
      <c r="B74" s="65" t="s">
        <v>150</v>
      </c>
      <c r="C74" s="69"/>
      <c r="D74" s="63">
        <v>1703400</v>
      </c>
    </row>
    <row r="75" spans="1:4" ht="24.75" customHeight="1" hidden="1">
      <c r="A75" s="66" t="s">
        <v>149</v>
      </c>
      <c r="B75" s="65" t="s">
        <v>148</v>
      </c>
      <c r="C75" s="69"/>
      <c r="D75" s="63">
        <v>1703400</v>
      </c>
    </row>
    <row r="76" spans="1:4" ht="51" customHeight="1" hidden="1">
      <c r="A76" s="66" t="s">
        <v>147</v>
      </c>
      <c r="B76" s="65" t="s">
        <v>146</v>
      </c>
      <c r="C76" s="69">
        <f>C77</f>
        <v>0</v>
      </c>
      <c r="D76" s="63">
        <v>13233976</v>
      </c>
    </row>
    <row r="77" spans="1:4" ht="38.25" customHeight="1" hidden="1">
      <c r="A77" s="66" t="s">
        <v>145</v>
      </c>
      <c r="B77" s="65" t="s">
        <v>144</v>
      </c>
      <c r="C77" s="69"/>
      <c r="D77" s="63">
        <v>13233976</v>
      </c>
    </row>
    <row r="78" spans="1:4" s="72" customFormat="1" ht="12.75" customHeight="1" hidden="1">
      <c r="A78" s="68" t="s">
        <v>143</v>
      </c>
      <c r="B78" s="67" t="s">
        <v>142</v>
      </c>
      <c r="C78" s="60">
        <f>C79</f>
        <v>0</v>
      </c>
      <c r="D78" s="73">
        <v>11176470</v>
      </c>
    </row>
    <row r="79" spans="1:4" ht="12.75" customHeight="1" hidden="1">
      <c r="A79" s="66" t="s">
        <v>140</v>
      </c>
      <c r="B79" s="65" t="s">
        <v>141</v>
      </c>
      <c r="C79" s="69"/>
      <c r="D79" s="63">
        <v>11176470</v>
      </c>
    </row>
    <row r="80" spans="1:4" ht="12.75" customHeight="1" hidden="1">
      <c r="A80" s="66"/>
      <c r="B80" s="65" t="s">
        <v>130</v>
      </c>
      <c r="C80" s="69"/>
      <c r="D80" s="63"/>
    </row>
    <row r="81" spans="1:4" ht="12.75" customHeight="1" hidden="1">
      <c r="A81" s="66" t="s">
        <v>140</v>
      </c>
      <c r="B81" s="65"/>
      <c r="C81" s="69"/>
      <c r="D81" s="63"/>
    </row>
    <row r="82" spans="1:4" ht="12" customHeight="1" hidden="1">
      <c r="A82" s="66" t="s">
        <v>140</v>
      </c>
      <c r="B82" s="65"/>
      <c r="C82" s="69"/>
      <c r="D82" s="63"/>
    </row>
    <row r="83" spans="1:4" ht="25.5" customHeight="1" hidden="1">
      <c r="A83" s="68" t="s">
        <v>139</v>
      </c>
      <c r="B83" s="67" t="s">
        <v>138</v>
      </c>
      <c r="C83" s="60">
        <f>C84+C86</f>
        <v>0</v>
      </c>
      <c r="D83" s="71">
        <f>D84+D86</f>
        <v>5369827</v>
      </c>
    </row>
    <row r="84" spans="1:4" ht="38.25" customHeight="1" hidden="1">
      <c r="A84" s="66" t="s">
        <v>137</v>
      </c>
      <c r="B84" s="65" t="s">
        <v>136</v>
      </c>
      <c r="C84" s="69">
        <f>C85</f>
        <v>0</v>
      </c>
      <c r="D84" s="63">
        <v>555800</v>
      </c>
    </row>
    <row r="85" spans="1:4" ht="38.25" customHeight="1" hidden="1">
      <c r="A85" s="66" t="s">
        <v>135</v>
      </c>
      <c r="B85" s="65" t="s">
        <v>134</v>
      </c>
      <c r="C85" s="69"/>
      <c r="D85" s="63">
        <v>555800</v>
      </c>
    </row>
    <row r="86" spans="1:4" ht="12.75" customHeight="1" hidden="1">
      <c r="A86" s="68" t="s">
        <v>133</v>
      </c>
      <c r="B86" s="67" t="s">
        <v>132</v>
      </c>
      <c r="C86" s="60">
        <f>C87</f>
        <v>0</v>
      </c>
      <c r="D86" s="71">
        <f>D87</f>
        <v>4814027</v>
      </c>
    </row>
    <row r="87" spans="1:4" ht="11.25" customHeight="1" hidden="1">
      <c r="A87" s="66" t="s">
        <v>127</v>
      </c>
      <c r="B87" s="65" t="s">
        <v>131</v>
      </c>
      <c r="C87" s="60">
        <f>SUM(C89:C91)</f>
        <v>0</v>
      </c>
      <c r="D87" s="71">
        <f>SUM(D89:D91)</f>
        <v>4814027</v>
      </c>
    </row>
    <row r="88" spans="1:4" ht="12.75" customHeight="1" hidden="1">
      <c r="A88" s="66"/>
      <c r="B88" s="65" t="s">
        <v>130</v>
      </c>
      <c r="C88" s="60"/>
      <c r="D88" s="63"/>
    </row>
    <row r="89" spans="1:4" ht="25.5" customHeight="1" hidden="1">
      <c r="A89" s="66" t="s">
        <v>127</v>
      </c>
      <c r="B89" s="70" t="s">
        <v>129</v>
      </c>
      <c r="C89" s="69"/>
      <c r="D89" s="63"/>
    </row>
    <row r="90" spans="1:4" ht="12.75" customHeight="1" hidden="1">
      <c r="A90" s="66" t="s">
        <v>127</v>
      </c>
      <c r="B90" s="70" t="s">
        <v>128</v>
      </c>
      <c r="C90" s="69"/>
      <c r="D90" s="63"/>
    </row>
    <row r="91" spans="1:4" ht="12.75" customHeight="1" hidden="1">
      <c r="A91" s="66" t="s">
        <v>127</v>
      </c>
      <c r="B91" s="65"/>
      <c r="C91" s="69"/>
      <c r="D91" s="63">
        <v>4814027</v>
      </c>
    </row>
    <row r="92" spans="1:4" ht="12.75" customHeight="1" hidden="1">
      <c r="A92" s="68" t="s">
        <v>126</v>
      </c>
      <c r="B92" s="67" t="s">
        <v>125</v>
      </c>
      <c r="C92" s="60">
        <f>C93+C95</f>
        <v>0</v>
      </c>
      <c r="D92" s="63"/>
    </row>
    <row r="93" spans="1:4" ht="51" customHeight="1" hidden="1">
      <c r="A93" s="66" t="s">
        <v>124</v>
      </c>
      <c r="B93" s="65" t="s">
        <v>123</v>
      </c>
      <c r="C93" s="60">
        <f>C94</f>
        <v>0</v>
      </c>
      <c r="D93" s="63"/>
    </row>
    <row r="94" spans="1:4" ht="51" customHeight="1" hidden="1">
      <c r="A94" s="66" t="s">
        <v>122</v>
      </c>
      <c r="B94" s="65" t="s">
        <v>121</v>
      </c>
      <c r="C94" s="69"/>
      <c r="D94" s="63"/>
    </row>
    <row r="95" spans="1:4" ht="51" customHeight="1" hidden="1">
      <c r="A95" s="66" t="s">
        <v>120</v>
      </c>
      <c r="B95" s="65" t="s">
        <v>119</v>
      </c>
      <c r="C95" s="69">
        <f>C96</f>
        <v>0</v>
      </c>
      <c r="D95" s="63"/>
    </row>
    <row r="96" spans="1:4" ht="60.75" customHeight="1" hidden="1">
      <c r="A96" s="66" t="s">
        <v>118</v>
      </c>
      <c r="B96" s="65" t="s">
        <v>117</v>
      </c>
      <c r="C96" s="69"/>
      <c r="D96" s="63"/>
    </row>
    <row r="97" spans="1:4" ht="12.75" customHeight="1" hidden="1">
      <c r="A97" s="68" t="s">
        <v>116</v>
      </c>
      <c r="B97" s="67" t="s">
        <v>115</v>
      </c>
      <c r="C97" s="60">
        <f>C98</f>
        <v>0</v>
      </c>
      <c r="D97" s="63">
        <v>531925.11</v>
      </c>
    </row>
    <row r="98" spans="1:4" ht="12.75" customHeight="1" hidden="1">
      <c r="A98" s="66" t="s">
        <v>114</v>
      </c>
      <c r="B98" s="65" t="s">
        <v>113</v>
      </c>
      <c r="C98" s="64"/>
      <c r="D98" s="63">
        <v>531925.11</v>
      </c>
    </row>
    <row r="99" spans="1:3" ht="12.75">
      <c r="A99" s="62"/>
      <c r="B99" s="61" t="s">
        <v>112</v>
      </c>
      <c r="C99" s="60">
        <f>C66+C13</f>
        <v>18753.605</v>
      </c>
    </row>
  </sheetData>
  <sheetProtection/>
  <mergeCells count="8">
    <mergeCell ref="B1:D1"/>
    <mergeCell ref="A8:C8"/>
    <mergeCell ref="A2:D2"/>
    <mergeCell ref="A3:D3"/>
    <mergeCell ref="A4:D4"/>
    <mergeCell ref="A6:D6"/>
    <mergeCell ref="B5:D5"/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57">
      <selection activeCell="B18" sqref="B18"/>
    </sheetView>
  </sheetViews>
  <sheetFormatPr defaultColWidth="9.140625" defaultRowHeight="15"/>
  <cols>
    <col min="1" max="1" width="23.8515625" style="58" customWidth="1"/>
    <col min="2" max="2" width="42.140625" style="59" customWidth="1"/>
    <col min="3" max="3" width="17.00390625" style="59" customWidth="1"/>
    <col min="4" max="4" width="17.28125" style="59" customWidth="1"/>
    <col min="5" max="5" width="12.7109375" style="59" hidden="1" customWidth="1"/>
    <col min="6" max="16384" width="9.140625" style="58" customWidth="1"/>
  </cols>
  <sheetData>
    <row r="1" spans="1:5" ht="12.75">
      <c r="A1" s="98"/>
      <c r="B1" s="576" t="s">
        <v>278</v>
      </c>
      <c r="C1" s="576"/>
      <c r="D1" s="576"/>
      <c r="E1" s="576"/>
    </row>
    <row r="2" spans="1:7" s="1" customFormat="1" ht="15.75" customHeight="1">
      <c r="A2" s="578" t="s">
        <v>18</v>
      </c>
      <c r="B2" s="578"/>
      <c r="C2" s="578"/>
      <c r="D2" s="578"/>
      <c r="E2" s="578"/>
      <c r="F2" s="10"/>
      <c r="G2" s="10"/>
    </row>
    <row r="3" spans="1:7" s="1" customFormat="1" ht="15.75" customHeight="1">
      <c r="A3" s="578" t="s">
        <v>110</v>
      </c>
      <c r="B3" s="578"/>
      <c r="C3" s="578"/>
      <c r="D3" s="578"/>
      <c r="E3" s="578"/>
      <c r="F3" s="10"/>
      <c r="G3" s="10"/>
    </row>
    <row r="4" spans="1:7" s="2" customFormat="1" ht="16.5" customHeight="1">
      <c r="A4" s="579" t="s">
        <v>272</v>
      </c>
      <c r="B4" s="579"/>
      <c r="C4" s="579"/>
      <c r="D4" s="579"/>
      <c r="E4" s="579"/>
      <c r="F4" s="11"/>
      <c r="G4" s="11"/>
    </row>
    <row r="5" spans="1:7" s="2" customFormat="1" ht="16.5" customHeight="1">
      <c r="A5" s="97"/>
      <c r="B5" s="579" t="s">
        <v>19</v>
      </c>
      <c r="C5" s="579"/>
      <c r="D5" s="579"/>
      <c r="E5" s="579"/>
      <c r="F5" s="11"/>
      <c r="G5" s="11"/>
    </row>
    <row r="6" spans="1:7" s="2" customFormat="1" ht="18" customHeight="1">
      <c r="A6" s="579" t="s">
        <v>271</v>
      </c>
      <c r="B6" s="579"/>
      <c r="C6" s="579"/>
      <c r="D6" s="579"/>
      <c r="E6" s="579"/>
      <c r="F6" s="11"/>
      <c r="G6" s="11"/>
    </row>
    <row r="7" spans="1:7" s="2" customFormat="1" ht="18" customHeight="1">
      <c r="A7" s="47"/>
      <c r="B7" s="580"/>
      <c r="C7" s="580"/>
      <c r="D7" s="580"/>
      <c r="E7" s="11"/>
      <c r="F7" s="11"/>
      <c r="G7" s="11"/>
    </row>
    <row r="8" spans="1:4" s="59" customFormat="1" ht="32.25" customHeight="1">
      <c r="A8" s="577" t="s">
        <v>277</v>
      </c>
      <c r="B8" s="577"/>
      <c r="C8" s="577"/>
      <c r="D8" s="577"/>
    </row>
    <row r="9" spans="1:4" s="92" customFormat="1" ht="9" customHeight="1">
      <c r="A9" s="96"/>
      <c r="B9" s="95"/>
      <c r="C9" s="95"/>
      <c r="D9" s="101"/>
    </row>
    <row r="10" spans="1:4" s="92" customFormat="1" ht="8.25" customHeight="1">
      <c r="A10" s="94"/>
      <c r="B10" s="93"/>
      <c r="C10" s="93"/>
      <c r="D10" s="100"/>
    </row>
    <row r="11" spans="1:5" ht="38.25">
      <c r="A11" s="91" t="s">
        <v>269</v>
      </c>
      <c r="B11" s="90" t="s">
        <v>268</v>
      </c>
      <c r="C11" s="89" t="s">
        <v>87</v>
      </c>
      <c r="D11" s="89" t="s">
        <v>276</v>
      </c>
      <c r="E11" s="63">
        <v>8502881.13</v>
      </c>
    </row>
    <row r="12" spans="1:5" ht="12.75">
      <c r="A12" s="88">
        <v>1</v>
      </c>
      <c r="B12" s="88">
        <v>2</v>
      </c>
      <c r="C12" s="88"/>
      <c r="D12" s="99">
        <v>3</v>
      </c>
      <c r="E12" s="63">
        <v>5510235.74</v>
      </c>
    </row>
    <row r="13" spans="1:5" ht="12.75">
      <c r="A13" s="68" t="s">
        <v>267</v>
      </c>
      <c r="B13" s="78" t="s">
        <v>266</v>
      </c>
      <c r="C13" s="77">
        <f>C14+C27+C31+C39+C42+C46+C54+C57+C63+C21</f>
        <v>17329.585</v>
      </c>
      <c r="D13" s="77">
        <f>D14+D27+D31+D39+D42+D46+D54+D57+D63+D21</f>
        <v>18059.26</v>
      </c>
      <c r="E13" s="71" t="e">
        <f>E14+E27+E31+E39+E42+E46+E54+E57+E63+E21</f>
        <v>#REF!</v>
      </c>
    </row>
    <row r="14" spans="1:5" ht="12.75">
      <c r="A14" s="68" t="s">
        <v>265</v>
      </c>
      <c r="B14" s="78" t="s">
        <v>264</v>
      </c>
      <c r="C14" s="60">
        <f>C15</f>
        <v>7271.192</v>
      </c>
      <c r="D14" s="60">
        <f>D15</f>
        <v>7898.088</v>
      </c>
      <c r="E14" s="71">
        <f>E15</f>
        <v>5409863.26</v>
      </c>
    </row>
    <row r="15" spans="1:5" ht="21" customHeight="1">
      <c r="A15" s="66" t="s">
        <v>263</v>
      </c>
      <c r="B15" s="65" t="s">
        <v>262</v>
      </c>
      <c r="C15" s="69">
        <f>SUM(C18:C20)</f>
        <v>7271.192</v>
      </c>
      <c r="D15" s="69">
        <f>SUM(D18:D20)</f>
        <v>7898.088</v>
      </c>
      <c r="E15" s="80">
        <f>E18</f>
        <v>5409863.26</v>
      </c>
    </row>
    <row r="16" spans="1:5" ht="17.25" customHeight="1" hidden="1">
      <c r="A16" s="66" t="s">
        <v>260</v>
      </c>
      <c r="B16" s="65" t="s">
        <v>261</v>
      </c>
      <c r="C16" s="69"/>
      <c r="D16" s="69"/>
      <c r="E16" s="63"/>
    </row>
    <row r="17" spans="1:5" ht="7.5" customHeight="1" hidden="1">
      <c r="A17" s="66"/>
      <c r="B17" s="65"/>
      <c r="C17" s="69">
        <f>C18+C19</f>
        <v>7266.004</v>
      </c>
      <c r="D17" s="69">
        <f>D18+D19</f>
        <v>7892.9</v>
      </c>
      <c r="E17" s="63">
        <v>5504333.04</v>
      </c>
    </row>
    <row r="18" spans="1:5" ht="78" customHeight="1">
      <c r="A18" s="66" t="s">
        <v>260</v>
      </c>
      <c r="B18" s="87" t="s">
        <v>259</v>
      </c>
      <c r="C18" s="69">
        <v>7218.86</v>
      </c>
      <c r="D18" s="69">
        <v>7845.004</v>
      </c>
      <c r="E18" s="63">
        <v>5409863.26</v>
      </c>
    </row>
    <row r="19" spans="1:5" ht="105.75" customHeight="1">
      <c r="A19" s="66" t="s">
        <v>258</v>
      </c>
      <c r="B19" s="65" t="s">
        <v>257</v>
      </c>
      <c r="C19" s="69">
        <v>47.144</v>
      </c>
      <c r="D19" s="69">
        <v>47.896</v>
      </c>
      <c r="E19" s="63">
        <v>94469.78</v>
      </c>
    </row>
    <row r="20" spans="1:5" ht="56.25" customHeight="1">
      <c r="A20" s="66" t="s">
        <v>256</v>
      </c>
      <c r="B20" s="65" t="s">
        <v>255</v>
      </c>
      <c r="C20" s="69">
        <v>5.188</v>
      </c>
      <c r="D20" s="69">
        <v>5.188</v>
      </c>
      <c r="E20" s="63">
        <v>5000</v>
      </c>
    </row>
    <row r="21" spans="1:5" ht="39.75" customHeight="1">
      <c r="A21" s="68" t="s">
        <v>254</v>
      </c>
      <c r="B21" s="78" t="s">
        <v>253</v>
      </c>
      <c r="C21" s="83">
        <f>C22</f>
        <v>825.852</v>
      </c>
      <c r="D21" s="83">
        <f>D22</f>
        <v>929.072</v>
      </c>
      <c r="E21" s="82">
        <f>E22</f>
        <v>0</v>
      </c>
    </row>
    <row r="22" spans="1:5" ht="38.25">
      <c r="A22" s="68" t="s">
        <v>252</v>
      </c>
      <c r="B22" s="67" t="s">
        <v>251</v>
      </c>
      <c r="C22" s="60">
        <f>C23+C24+C25+C26</f>
        <v>825.852</v>
      </c>
      <c r="D22" s="60">
        <f>D23+D24+D25+D26</f>
        <v>929.072</v>
      </c>
      <c r="E22" s="71">
        <f>E23+E24+E25+E26</f>
        <v>0</v>
      </c>
    </row>
    <row r="23" spans="1:5" ht="80.25" customHeight="1">
      <c r="A23" s="66" t="s">
        <v>250</v>
      </c>
      <c r="B23" s="86" t="s">
        <v>249</v>
      </c>
      <c r="C23" s="69">
        <v>286.985</v>
      </c>
      <c r="D23" s="69">
        <v>320.159</v>
      </c>
      <c r="E23" s="63"/>
    </row>
    <row r="24" spans="1:5" ht="93" customHeight="1">
      <c r="A24" s="66" t="s">
        <v>248</v>
      </c>
      <c r="B24" s="86" t="s">
        <v>247</v>
      </c>
      <c r="C24" s="69">
        <v>2.643</v>
      </c>
      <c r="D24" s="69">
        <v>2.754</v>
      </c>
      <c r="E24" s="63"/>
    </row>
    <row r="25" spans="1:5" ht="79.5" customHeight="1">
      <c r="A25" s="66" t="s">
        <v>246</v>
      </c>
      <c r="B25" s="86" t="s">
        <v>245</v>
      </c>
      <c r="C25" s="69">
        <v>595.276</v>
      </c>
      <c r="D25" s="69">
        <v>667.559</v>
      </c>
      <c r="E25" s="63"/>
    </row>
    <row r="26" spans="1:5" ht="81" customHeight="1">
      <c r="A26" s="66" t="s">
        <v>244</v>
      </c>
      <c r="B26" s="86" t="s">
        <v>243</v>
      </c>
      <c r="C26" s="69">
        <v>-59.052</v>
      </c>
      <c r="D26" s="69">
        <v>-61.4</v>
      </c>
      <c r="E26" s="63"/>
    </row>
    <row r="27" spans="1:5" ht="12.75">
      <c r="A27" s="68" t="s">
        <v>242</v>
      </c>
      <c r="B27" s="78" t="s">
        <v>241</v>
      </c>
      <c r="C27" s="60">
        <f>C28</f>
        <v>57.798</v>
      </c>
      <c r="D27" s="60">
        <f>D28</f>
        <v>57.357</v>
      </c>
      <c r="E27" s="71">
        <f>E28</f>
        <v>7666.3</v>
      </c>
    </row>
    <row r="28" spans="1:5" s="85" customFormat="1" ht="12.75">
      <c r="A28" s="68" t="s">
        <v>240</v>
      </c>
      <c r="B28" s="67" t="s">
        <v>238</v>
      </c>
      <c r="C28" s="60">
        <f>C29+C30</f>
        <v>57.798</v>
      </c>
      <c r="D28" s="60">
        <f>D29+D30</f>
        <v>57.357</v>
      </c>
      <c r="E28" s="71">
        <f>E29+E30</f>
        <v>7666.3</v>
      </c>
    </row>
    <row r="29" spans="1:5" ht="12" customHeight="1">
      <c r="A29" s="66" t="s">
        <v>239</v>
      </c>
      <c r="B29" s="65" t="s">
        <v>238</v>
      </c>
      <c r="C29" s="69">
        <v>57.798</v>
      </c>
      <c r="D29" s="69">
        <v>57.357</v>
      </c>
      <c r="E29" s="63">
        <v>4153</v>
      </c>
    </row>
    <row r="30" spans="1:5" ht="0.75" customHeight="1" hidden="1">
      <c r="A30" s="66" t="s">
        <v>237</v>
      </c>
      <c r="B30" s="65" t="s">
        <v>236</v>
      </c>
      <c r="C30" s="69"/>
      <c r="D30" s="69"/>
      <c r="E30" s="63">
        <v>3513.3</v>
      </c>
    </row>
    <row r="31" spans="1:5" ht="13.5" customHeight="1">
      <c r="A31" s="68" t="s">
        <v>235</v>
      </c>
      <c r="B31" s="78" t="s">
        <v>234</v>
      </c>
      <c r="C31" s="60">
        <f>C32+C34</f>
        <v>7269.0509999999995</v>
      </c>
      <c r="D31" s="60">
        <f>D32+D34</f>
        <v>7269.0509999999995</v>
      </c>
      <c r="E31" s="71">
        <f>E32+E34</f>
        <v>2126965.59</v>
      </c>
    </row>
    <row r="32" spans="1:5" ht="12.75">
      <c r="A32" s="66" t="s">
        <v>233</v>
      </c>
      <c r="B32" s="65" t="s">
        <v>232</v>
      </c>
      <c r="C32" s="69">
        <f>C33</f>
        <v>701.206</v>
      </c>
      <c r="D32" s="69">
        <f>D33</f>
        <v>701.206</v>
      </c>
      <c r="E32" s="80">
        <f>E33</f>
        <v>881752.14</v>
      </c>
    </row>
    <row r="33" spans="1:5" ht="54.75" customHeight="1">
      <c r="A33" s="66" t="s">
        <v>231</v>
      </c>
      <c r="B33" s="65" t="s">
        <v>230</v>
      </c>
      <c r="C33" s="69">
        <v>701.206</v>
      </c>
      <c r="D33" s="69">
        <v>701.206</v>
      </c>
      <c r="E33" s="63">
        <v>881752.14</v>
      </c>
    </row>
    <row r="34" spans="1:5" ht="12.75">
      <c r="A34" s="66" t="s">
        <v>229</v>
      </c>
      <c r="B34" s="65" t="s">
        <v>228</v>
      </c>
      <c r="C34" s="69">
        <f>C35+C37</f>
        <v>6567.844999999999</v>
      </c>
      <c r="D34" s="69">
        <f>D35+D37</f>
        <v>6567.844999999999</v>
      </c>
      <c r="E34" s="80">
        <f>E35+E37</f>
        <v>1245213.45</v>
      </c>
    </row>
    <row r="35" spans="1:5" ht="12.75">
      <c r="A35" s="66" t="s">
        <v>227</v>
      </c>
      <c r="B35" s="65" t="s">
        <v>226</v>
      </c>
      <c r="C35" s="69">
        <f>C36</f>
        <v>4117.759</v>
      </c>
      <c r="D35" s="69">
        <f>D36</f>
        <v>4117.759</v>
      </c>
      <c r="E35" s="80">
        <f>E36</f>
        <v>766641.95</v>
      </c>
    </row>
    <row r="36" spans="1:5" ht="40.5" customHeight="1">
      <c r="A36" s="66" t="s">
        <v>225</v>
      </c>
      <c r="B36" s="65" t="s">
        <v>224</v>
      </c>
      <c r="C36" s="69">
        <v>4117.759</v>
      </c>
      <c r="D36" s="69">
        <v>4117.759</v>
      </c>
      <c r="E36" s="63">
        <v>766641.95</v>
      </c>
    </row>
    <row r="37" spans="1:5" ht="15" customHeight="1">
      <c r="A37" s="66" t="s">
        <v>223</v>
      </c>
      <c r="B37" s="65" t="s">
        <v>222</v>
      </c>
      <c r="C37" s="76">
        <f>C38</f>
        <v>2450.086</v>
      </c>
      <c r="D37" s="76">
        <f>D38</f>
        <v>2450.086</v>
      </c>
      <c r="E37" s="80">
        <f>E38</f>
        <v>478571.5</v>
      </c>
    </row>
    <row r="38" spans="1:5" ht="38.25" customHeight="1">
      <c r="A38" s="66" t="s">
        <v>221</v>
      </c>
      <c r="B38" s="65" t="s">
        <v>220</v>
      </c>
      <c r="C38" s="69">
        <v>2450.086</v>
      </c>
      <c r="D38" s="69">
        <v>2450.086</v>
      </c>
      <c r="E38" s="63">
        <v>478571.5</v>
      </c>
    </row>
    <row r="39" spans="1:5" ht="12.75" customHeight="1" hidden="1">
      <c r="A39" s="68" t="s">
        <v>219</v>
      </c>
      <c r="B39" s="67" t="s">
        <v>218</v>
      </c>
      <c r="C39" s="60">
        <f>C40</f>
        <v>0</v>
      </c>
      <c r="D39" s="60">
        <f>D40</f>
        <v>0</v>
      </c>
      <c r="E39" s="63">
        <v>29660</v>
      </c>
    </row>
    <row r="40" spans="1:5" ht="38.25" customHeight="1" hidden="1">
      <c r="A40" s="66" t="s">
        <v>217</v>
      </c>
      <c r="B40" s="65" t="s">
        <v>216</v>
      </c>
      <c r="C40" s="69">
        <f>C41</f>
        <v>0</v>
      </c>
      <c r="D40" s="69">
        <f>D41</f>
        <v>0</v>
      </c>
      <c r="E40" s="63">
        <v>29660</v>
      </c>
    </row>
    <row r="41" spans="1:5" ht="65.25" customHeight="1" hidden="1">
      <c r="A41" s="66" t="s">
        <v>215</v>
      </c>
      <c r="B41" s="65" t="s">
        <v>214</v>
      </c>
      <c r="C41" s="84"/>
      <c r="D41" s="84"/>
      <c r="E41" s="63">
        <v>29660</v>
      </c>
    </row>
    <row r="42" spans="1:5" ht="0.75" customHeight="1" hidden="1">
      <c r="A42" s="68" t="s">
        <v>213</v>
      </c>
      <c r="B42" s="67" t="s">
        <v>212</v>
      </c>
      <c r="C42" s="60">
        <f aca="true" t="shared" si="0" ref="C42:D44">C43</f>
        <v>0</v>
      </c>
      <c r="D42" s="60">
        <f t="shared" si="0"/>
        <v>0</v>
      </c>
      <c r="E42" s="63">
        <v>5552.17</v>
      </c>
    </row>
    <row r="43" spans="1:5" ht="12.75" customHeight="1" hidden="1">
      <c r="A43" s="66" t="s">
        <v>211</v>
      </c>
      <c r="B43" s="65" t="s">
        <v>210</v>
      </c>
      <c r="C43" s="69">
        <f t="shared" si="0"/>
        <v>0</v>
      </c>
      <c r="D43" s="69">
        <f t="shared" si="0"/>
        <v>0</v>
      </c>
      <c r="E43" s="63">
        <v>5552.17</v>
      </c>
    </row>
    <row r="44" spans="1:5" ht="25.5" customHeight="1" hidden="1">
      <c r="A44" s="66" t="s">
        <v>209</v>
      </c>
      <c r="B44" s="65" t="s">
        <v>208</v>
      </c>
      <c r="C44" s="69">
        <f t="shared" si="0"/>
        <v>0</v>
      </c>
      <c r="D44" s="69">
        <f t="shared" si="0"/>
        <v>0</v>
      </c>
      <c r="E44" s="63">
        <v>5552.17</v>
      </c>
    </row>
    <row r="45" spans="1:5" ht="25.5" customHeight="1" hidden="1">
      <c r="A45" s="66" t="s">
        <v>207</v>
      </c>
      <c r="B45" s="65" t="s">
        <v>206</v>
      </c>
      <c r="C45" s="69"/>
      <c r="D45" s="69"/>
      <c r="E45" s="63">
        <v>5552.17</v>
      </c>
    </row>
    <row r="46" spans="1:5" ht="41.25" customHeight="1">
      <c r="A46" s="68" t="s">
        <v>205</v>
      </c>
      <c r="B46" s="78" t="s">
        <v>204</v>
      </c>
      <c r="C46" s="83">
        <f>C47</f>
        <v>1904.692</v>
      </c>
      <c r="D46" s="83">
        <f>D47</f>
        <v>1904.692</v>
      </c>
      <c r="E46" s="82">
        <f>E47</f>
        <v>773878.08</v>
      </c>
    </row>
    <row r="47" spans="1:5" ht="91.5" customHeight="1">
      <c r="A47" s="66" t="s">
        <v>203</v>
      </c>
      <c r="B47" s="65" t="s">
        <v>202</v>
      </c>
      <c r="C47" s="69">
        <f>C48+C52+C50</f>
        <v>1904.692</v>
      </c>
      <c r="D47" s="69">
        <f>D48+D52+D50</f>
        <v>1904.692</v>
      </c>
      <c r="E47" s="80">
        <f>E48+E52</f>
        <v>773878.08</v>
      </c>
    </row>
    <row r="48" spans="1:5" ht="65.25" customHeight="1">
      <c r="A48" s="66" t="s">
        <v>201</v>
      </c>
      <c r="B48" s="65" t="s">
        <v>197</v>
      </c>
      <c r="C48" s="69">
        <f>C49</f>
        <v>614.1</v>
      </c>
      <c r="D48" s="69">
        <f>D49</f>
        <v>614.1</v>
      </c>
      <c r="E48" s="80">
        <f>E49</f>
        <v>650278.25</v>
      </c>
    </row>
    <row r="49" spans="1:5" ht="82.5" customHeight="1">
      <c r="A49" s="66" t="s">
        <v>200</v>
      </c>
      <c r="B49" s="65" t="s">
        <v>199</v>
      </c>
      <c r="C49" s="69">
        <v>614.1</v>
      </c>
      <c r="D49" s="69">
        <v>614.1</v>
      </c>
      <c r="E49" s="63">
        <v>650278.25</v>
      </c>
    </row>
    <row r="50" spans="1:5" ht="63.75" customHeight="1" hidden="1">
      <c r="A50" s="66" t="s">
        <v>198</v>
      </c>
      <c r="B50" s="65" t="s">
        <v>197</v>
      </c>
      <c r="C50" s="69"/>
      <c r="D50" s="69"/>
      <c r="E50" s="63"/>
    </row>
    <row r="51" spans="1:5" ht="76.5" customHeight="1" hidden="1">
      <c r="A51" s="66" t="s">
        <v>196</v>
      </c>
      <c r="B51" s="65" t="s">
        <v>195</v>
      </c>
      <c r="C51" s="69"/>
      <c r="D51" s="69"/>
      <c r="E51" s="63"/>
    </row>
    <row r="52" spans="1:5" ht="91.5" customHeight="1">
      <c r="A52" s="66" t="s">
        <v>194</v>
      </c>
      <c r="B52" s="65" t="s">
        <v>193</v>
      </c>
      <c r="C52" s="69">
        <f>C53</f>
        <v>1290.592</v>
      </c>
      <c r="D52" s="69">
        <f>D53</f>
        <v>1290.592</v>
      </c>
      <c r="E52" s="80">
        <f>E53</f>
        <v>123599.83</v>
      </c>
    </row>
    <row r="53" spans="1:5" ht="78.75" customHeight="1">
      <c r="A53" s="66" t="s">
        <v>192</v>
      </c>
      <c r="B53" s="65" t="s">
        <v>191</v>
      </c>
      <c r="C53" s="69">
        <v>1290.592</v>
      </c>
      <c r="D53" s="69">
        <v>1290.592</v>
      </c>
      <c r="E53" s="63">
        <v>123599.83</v>
      </c>
    </row>
    <row r="54" spans="1:5" ht="25.5" customHeight="1" hidden="1">
      <c r="A54" s="68" t="s">
        <v>190</v>
      </c>
      <c r="B54" s="67" t="s">
        <v>189</v>
      </c>
      <c r="C54" s="60">
        <f>C55</f>
        <v>0</v>
      </c>
      <c r="D54" s="60">
        <f>D55</f>
        <v>0</v>
      </c>
      <c r="E54" s="63">
        <v>9169</v>
      </c>
    </row>
    <row r="55" spans="1:5" ht="12.75" customHeight="1" hidden="1">
      <c r="A55" s="66" t="s">
        <v>188</v>
      </c>
      <c r="B55" s="81" t="s">
        <v>187</v>
      </c>
      <c r="C55" s="69">
        <f>C56</f>
        <v>0</v>
      </c>
      <c r="D55" s="69">
        <f>D56</f>
        <v>0</v>
      </c>
      <c r="E55" s="63">
        <v>9169</v>
      </c>
    </row>
    <row r="56" spans="1:5" ht="25.5" customHeight="1" hidden="1">
      <c r="A56" s="66" t="s">
        <v>186</v>
      </c>
      <c r="B56" s="79" t="s">
        <v>185</v>
      </c>
      <c r="C56" s="69"/>
      <c r="D56" s="69"/>
      <c r="E56" s="63">
        <v>9169</v>
      </c>
    </row>
    <row r="57" spans="1:5" ht="28.5" customHeight="1">
      <c r="A57" s="68" t="s">
        <v>184</v>
      </c>
      <c r="B57" s="78" t="s">
        <v>183</v>
      </c>
      <c r="C57" s="60">
        <f>C58</f>
        <v>1</v>
      </c>
      <c r="D57" s="60">
        <f>D58</f>
        <v>1</v>
      </c>
      <c r="E57" s="71" t="e">
        <f>E58</f>
        <v>#REF!</v>
      </c>
    </row>
    <row r="58" spans="1:5" ht="38.25">
      <c r="A58" s="66" t="s">
        <v>182</v>
      </c>
      <c r="B58" s="65" t="s">
        <v>181</v>
      </c>
      <c r="C58" s="69">
        <f>C59</f>
        <v>1</v>
      </c>
      <c r="D58" s="69">
        <f>D59</f>
        <v>1</v>
      </c>
      <c r="E58" s="80" t="e">
        <f>E59+E61</f>
        <v>#REF!</v>
      </c>
    </row>
    <row r="59" spans="1:5" ht="40.5" customHeight="1">
      <c r="A59" s="66" t="s">
        <v>180</v>
      </c>
      <c r="B59" s="65" t="s">
        <v>179</v>
      </c>
      <c r="C59" s="69">
        <f>C60</f>
        <v>1</v>
      </c>
      <c r="D59" s="69">
        <f>D60</f>
        <v>1</v>
      </c>
      <c r="E59" s="80" t="e">
        <f>#REF!</f>
        <v>#REF!</v>
      </c>
    </row>
    <row r="60" spans="1:5" ht="54.75" customHeight="1">
      <c r="A60" s="66" t="s">
        <v>178</v>
      </c>
      <c r="B60" s="65" t="s">
        <v>177</v>
      </c>
      <c r="C60" s="69">
        <v>1</v>
      </c>
      <c r="D60" s="69">
        <v>1</v>
      </c>
      <c r="E60" s="80"/>
    </row>
    <row r="61" spans="1:5" ht="39.75" customHeight="1" hidden="1">
      <c r="A61" s="66" t="s">
        <v>176</v>
      </c>
      <c r="B61" s="79" t="s">
        <v>175</v>
      </c>
      <c r="C61" s="69">
        <f>C62</f>
        <v>0</v>
      </c>
      <c r="D61" s="69">
        <f>D62</f>
        <v>0</v>
      </c>
      <c r="E61" s="63"/>
    </row>
    <row r="62" spans="1:5" ht="52.5" customHeight="1" hidden="1">
      <c r="A62" s="66" t="s">
        <v>174</v>
      </c>
      <c r="B62" s="79" t="s">
        <v>173</v>
      </c>
      <c r="C62" s="69"/>
      <c r="D62" s="69"/>
      <c r="E62" s="63"/>
    </row>
    <row r="63" spans="1:5" ht="12.75" customHeight="1" hidden="1">
      <c r="A63" s="68" t="s">
        <v>172</v>
      </c>
      <c r="B63" s="67" t="s">
        <v>171</v>
      </c>
      <c r="C63" s="60">
        <f>C64</f>
        <v>0</v>
      </c>
      <c r="D63" s="60">
        <f>D64</f>
        <v>0</v>
      </c>
      <c r="E63" s="63">
        <v>-13014.75</v>
      </c>
    </row>
    <row r="64" spans="1:5" ht="12.75" customHeight="1" hidden="1">
      <c r="A64" s="66" t="s">
        <v>170</v>
      </c>
      <c r="B64" s="65" t="s">
        <v>169</v>
      </c>
      <c r="C64" s="69">
        <f>C65</f>
        <v>0</v>
      </c>
      <c r="D64" s="69">
        <f>D65</f>
        <v>0</v>
      </c>
      <c r="E64" s="63">
        <v>-13014.75</v>
      </c>
    </row>
    <row r="65" spans="1:5" ht="25.5" customHeight="1" hidden="1">
      <c r="A65" s="66" t="s">
        <v>168</v>
      </c>
      <c r="B65" s="65" t="s">
        <v>167</v>
      </c>
      <c r="C65" s="69"/>
      <c r="D65" s="69"/>
      <c r="E65" s="63">
        <v>-13014.75</v>
      </c>
    </row>
    <row r="66" spans="1:5" ht="15.75" customHeight="1">
      <c r="A66" s="68" t="s">
        <v>166</v>
      </c>
      <c r="B66" s="78" t="s">
        <v>165</v>
      </c>
      <c r="C66" s="60">
        <f>C67+C97</f>
        <v>1483.196</v>
      </c>
      <c r="D66" s="60">
        <f>D67+D97</f>
        <v>1483.196</v>
      </c>
      <c r="E66" s="71">
        <f>E67+E97</f>
        <v>47247793.69</v>
      </c>
    </row>
    <row r="67" spans="1:5" ht="24" customHeight="1">
      <c r="A67" s="68" t="s">
        <v>164</v>
      </c>
      <c r="B67" s="78" t="s">
        <v>163</v>
      </c>
      <c r="C67" s="60">
        <f>C68</f>
        <v>1483.196</v>
      </c>
      <c r="D67" s="60">
        <f>D68</f>
        <v>1483.196</v>
      </c>
      <c r="E67" s="71">
        <f>E68+E73+E83+E92</f>
        <v>46715868.58</v>
      </c>
    </row>
    <row r="68" spans="1:5" ht="29.25" customHeight="1">
      <c r="A68" s="68" t="s">
        <v>275</v>
      </c>
      <c r="B68" s="67" t="s">
        <v>161</v>
      </c>
      <c r="C68" s="60">
        <f>C71</f>
        <v>1483.196</v>
      </c>
      <c r="D68" s="60">
        <f>D71</f>
        <v>1483.196</v>
      </c>
      <c r="E68" s="77">
        <f>E69+E71</f>
        <v>15232195.58</v>
      </c>
    </row>
    <row r="69" spans="1:5" ht="12.75" customHeight="1" hidden="1">
      <c r="A69" s="66" t="s">
        <v>160</v>
      </c>
      <c r="B69" s="65" t="s">
        <v>156</v>
      </c>
      <c r="C69" s="69">
        <f>C70</f>
        <v>0</v>
      </c>
      <c r="D69" s="69">
        <f>D70</f>
        <v>0</v>
      </c>
      <c r="E69" s="74">
        <v>9533000</v>
      </c>
    </row>
    <row r="70" spans="1:5" ht="24.75" customHeight="1" hidden="1">
      <c r="A70" s="66" t="s">
        <v>159</v>
      </c>
      <c r="B70" s="65" t="s">
        <v>158</v>
      </c>
      <c r="C70" s="69"/>
      <c r="D70" s="69"/>
      <c r="E70" s="74">
        <v>9533000</v>
      </c>
    </row>
    <row r="71" spans="1:5" ht="25.5">
      <c r="A71" s="66" t="s">
        <v>160</v>
      </c>
      <c r="B71" s="75" t="s">
        <v>156</v>
      </c>
      <c r="C71" s="69">
        <f>C72</f>
        <v>1483.196</v>
      </c>
      <c r="D71" s="69">
        <f>D72</f>
        <v>1483.196</v>
      </c>
      <c r="E71" s="76">
        <f>E72</f>
        <v>5699195.58</v>
      </c>
    </row>
    <row r="72" spans="1:5" ht="30.75" customHeight="1">
      <c r="A72" s="66" t="s">
        <v>274</v>
      </c>
      <c r="B72" s="75" t="s">
        <v>154</v>
      </c>
      <c r="C72" s="69">
        <v>1483.196</v>
      </c>
      <c r="D72" s="69">
        <v>1483.196</v>
      </c>
      <c r="E72" s="74">
        <v>5699195.58</v>
      </c>
    </row>
    <row r="73" spans="1:5" ht="25.5" customHeight="1" hidden="1">
      <c r="A73" s="68" t="s">
        <v>153</v>
      </c>
      <c r="B73" s="67" t="s">
        <v>152</v>
      </c>
      <c r="C73" s="60">
        <f>C74+C76+C78</f>
        <v>0</v>
      </c>
      <c r="D73" s="60">
        <f>D74+D76+D78</f>
        <v>0</v>
      </c>
      <c r="E73" s="63">
        <v>26113846</v>
      </c>
    </row>
    <row r="74" spans="1:5" ht="25.5" customHeight="1" hidden="1">
      <c r="A74" s="66" t="s">
        <v>151</v>
      </c>
      <c r="B74" s="65" t="s">
        <v>150</v>
      </c>
      <c r="C74" s="69"/>
      <c r="D74" s="69"/>
      <c r="E74" s="63">
        <v>1703400</v>
      </c>
    </row>
    <row r="75" spans="1:5" ht="24.75" customHeight="1" hidden="1">
      <c r="A75" s="66" t="s">
        <v>149</v>
      </c>
      <c r="B75" s="65" t="s">
        <v>148</v>
      </c>
      <c r="C75" s="69"/>
      <c r="D75" s="69"/>
      <c r="E75" s="63">
        <v>1703400</v>
      </c>
    </row>
    <row r="76" spans="1:5" ht="51" customHeight="1" hidden="1">
      <c r="A76" s="66" t="s">
        <v>147</v>
      </c>
      <c r="B76" s="65" t="s">
        <v>146</v>
      </c>
      <c r="C76" s="69">
        <f>C77</f>
        <v>0</v>
      </c>
      <c r="D76" s="69">
        <f>D77</f>
        <v>0</v>
      </c>
      <c r="E76" s="63">
        <v>13233976</v>
      </c>
    </row>
    <row r="77" spans="1:5" ht="38.25" customHeight="1" hidden="1">
      <c r="A77" s="66" t="s">
        <v>145</v>
      </c>
      <c r="B77" s="65" t="s">
        <v>144</v>
      </c>
      <c r="C77" s="69"/>
      <c r="D77" s="69"/>
      <c r="E77" s="63">
        <v>13233976</v>
      </c>
    </row>
    <row r="78" spans="1:5" s="72" customFormat="1" ht="12.75" customHeight="1" hidden="1">
      <c r="A78" s="68" t="s">
        <v>143</v>
      </c>
      <c r="B78" s="67" t="s">
        <v>142</v>
      </c>
      <c r="C78" s="60">
        <f>C79</f>
        <v>0</v>
      </c>
      <c r="D78" s="60">
        <f>D79</f>
        <v>0</v>
      </c>
      <c r="E78" s="73">
        <v>11176470</v>
      </c>
    </row>
    <row r="79" spans="1:5" ht="12.75" customHeight="1" hidden="1">
      <c r="A79" s="66" t="s">
        <v>140</v>
      </c>
      <c r="B79" s="65" t="s">
        <v>141</v>
      </c>
      <c r="C79" s="69"/>
      <c r="D79" s="69"/>
      <c r="E79" s="63">
        <v>11176470</v>
      </c>
    </row>
    <row r="80" spans="1:5" ht="12.75" customHeight="1" hidden="1">
      <c r="A80" s="66"/>
      <c r="B80" s="65" t="s">
        <v>130</v>
      </c>
      <c r="C80" s="69"/>
      <c r="D80" s="69"/>
      <c r="E80" s="63"/>
    </row>
    <row r="81" spans="1:5" ht="12.75" customHeight="1" hidden="1">
      <c r="A81" s="66" t="s">
        <v>140</v>
      </c>
      <c r="B81" s="65"/>
      <c r="C81" s="69"/>
      <c r="D81" s="69"/>
      <c r="E81" s="63"/>
    </row>
    <row r="82" spans="1:5" ht="12" customHeight="1" hidden="1">
      <c r="A82" s="66" t="s">
        <v>140</v>
      </c>
      <c r="B82" s="65"/>
      <c r="C82" s="69"/>
      <c r="D82" s="69"/>
      <c r="E82" s="63"/>
    </row>
    <row r="83" spans="1:5" ht="25.5" customHeight="1" hidden="1">
      <c r="A83" s="68" t="s">
        <v>139</v>
      </c>
      <c r="B83" s="67" t="s">
        <v>138</v>
      </c>
      <c r="C83" s="60">
        <f>C84+C86</f>
        <v>0</v>
      </c>
      <c r="D83" s="60">
        <f>D84+D86</f>
        <v>0</v>
      </c>
      <c r="E83" s="71">
        <f>E84+E86</f>
        <v>5369827</v>
      </c>
    </row>
    <row r="84" spans="1:5" ht="38.25" customHeight="1" hidden="1">
      <c r="A84" s="66" t="s">
        <v>137</v>
      </c>
      <c r="B84" s="65" t="s">
        <v>136</v>
      </c>
      <c r="C84" s="69">
        <f>C85</f>
        <v>0</v>
      </c>
      <c r="D84" s="69">
        <f>D85</f>
        <v>0</v>
      </c>
      <c r="E84" s="63">
        <v>555800</v>
      </c>
    </row>
    <row r="85" spans="1:5" ht="38.25" customHeight="1" hidden="1">
      <c r="A85" s="66" t="s">
        <v>135</v>
      </c>
      <c r="B85" s="65" t="s">
        <v>134</v>
      </c>
      <c r="C85" s="69"/>
      <c r="D85" s="69"/>
      <c r="E85" s="63">
        <v>555800</v>
      </c>
    </row>
    <row r="86" spans="1:5" ht="12.75" customHeight="1" hidden="1">
      <c r="A86" s="68" t="s">
        <v>133</v>
      </c>
      <c r="B86" s="67" t="s">
        <v>132</v>
      </c>
      <c r="C86" s="60">
        <f>C87</f>
        <v>0</v>
      </c>
      <c r="D86" s="60">
        <f>D87</f>
        <v>0</v>
      </c>
      <c r="E86" s="71">
        <f>E87</f>
        <v>4814027</v>
      </c>
    </row>
    <row r="87" spans="1:5" ht="11.25" customHeight="1" hidden="1">
      <c r="A87" s="66" t="s">
        <v>127</v>
      </c>
      <c r="B87" s="65" t="s">
        <v>131</v>
      </c>
      <c r="C87" s="60">
        <f>SUM(C89:C91)</f>
        <v>0</v>
      </c>
      <c r="D87" s="60">
        <f>SUM(D89:D91)</f>
        <v>0</v>
      </c>
      <c r="E87" s="71">
        <f>SUM(E89:E91)</f>
        <v>4814027</v>
      </c>
    </row>
    <row r="88" spans="1:5" ht="12.75" customHeight="1" hidden="1">
      <c r="A88" s="66"/>
      <c r="B88" s="65" t="s">
        <v>130</v>
      </c>
      <c r="C88" s="60"/>
      <c r="D88" s="60"/>
      <c r="E88" s="63"/>
    </row>
    <row r="89" spans="1:5" ht="25.5" customHeight="1" hidden="1">
      <c r="A89" s="66" t="s">
        <v>127</v>
      </c>
      <c r="B89" s="70" t="s">
        <v>129</v>
      </c>
      <c r="C89" s="69"/>
      <c r="D89" s="69"/>
      <c r="E89" s="63"/>
    </row>
    <row r="90" spans="1:5" ht="12.75" customHeight="1" hidden="1">
      <c r="A90" s="66" t="s">
        <v>127</v>
      </c>
      <c r="B90" s="70" t="s">
        <v>128</v>
      </c>
      <c r="C90" s="69"/>
      <c r="D90" s="69"/>
      <c r="E90" s="63"/>
    </row>
    <row r="91" spans="1:5" ht="12.75" customHeight="1" hidden="1">
      <c r="A91" s="66" t="s">
        <v>127</v>
      </c>
      <c r="B91" s="65"/>
      <c r="C91" s="69"/>
      <c r="D91" s="69"/>
      <c r="E91" s="63">
        <v>4814027</v>
      </c>
    </row>
    <row r="92" spans="1:5" ht="12.75" customHeight="1" hidden="1">
      <c r="A92" s="68" t="s">
        <v>126</v>
      </c>
      <c r="B92" s="67" t="s">
        <v>125</v>
      </c>
      <c r="C92" s="60">
        <f>C93+C95</f>
        <v>0</v>
      </c>
      <c r="D92" s="60">
        <f>D93+D95</f>
        <v>0</v>
      </c>
      <c r="E92" s="63"/>
    </row>
    <row r="93" spans="1:5" ht="51" customHeight="1" hidden="1">
      <c r="A93" s="66" t="s">
        <v>124</v>
      </c>
      <c r="B93" s="65" t="s">
        <v>123</v>
      </c>
      <c r="C93" s="60">
        <f>C94</f>
        <v>0</v>
      </c>
      <c r="D93" s="60">
        <f>D94</f>
        <v>0</v>
      </c>
      <c r="E93" s="63"/>
    </row>
    <row r="94" spans="1:5" ht="51" customHeight="1" hidden="1">
      <c r="A94" s="66" t="s">
        <v>122</v>
      </c>
      <c r="B94" s="65" t="s">
        <v>121</v>
      </c>
      <c r="C94" s="69"/>
      <c r="D94" s="69"/>
      <c r="E94" s="63"/>
    </row>
    <row r="95" spans="1:5" ht="51" customHeight="1" hidden="1">
      <c r="A95" s="66" t="s">
        <v>120</v>
      </c>
      <c r="B95" s="65" t="s">
        <v>119</v>
      </c>
      <c r="C95" s="69">
        <f>C96</f>
        <v>0</v>
      </c>
      <c r="D95" s="69">
        <f>D96</f>
        <v>0</v>
      </c>
      <c r="E95" s="63"/>
    </row>
    <row r="96" spans="1:5" ht="60.75" customHeight="1" hidden="1">
      <c r="A96" s="66" t="s">
        <v>118</v>
      </c>
      <c r="B96" s="65" t="s">
        <v>117</v>
      </c>
      <c r="C96" s="69"/>
      <c r="D96" s="69"/>
      <c r="E96" s="63"/>
    </row>
    <row r="97" spans="1:5" ht="12.75" customHeight="1" hidden="1">
      <c r="A97" s="68" t="s">
        <v>116</v>
      </c>
      <c r="B97" s="67" t="s">
        <v>115</v>
      </c>
      <c r="C97" s="60">
        <f>C98</f>
        <v>0</v>
      </c>
      <c r="D97" s="60">
        <f>D98</f>
        <v>0</v>
      </c>
      <c r="E97" s="63">
        <v>531925.11</v>
      </c>
    </row>
    <row r="98" spans="1:5" ht="12.75" customHeight="1" hidden="1">
      <c r="A98" s="66" t="s">
        <v>114</v>
      </c>
      <c r="B98" s="65" t="s">
        <v>113</v>
      </c>
      <c r="C98" s="64"/>
      <c r="D98" s="64"/>
      <c r="E98" s="63">
        <v>531925.11</v>
      </c>
    </row>
    <row r="99" spans="1:4" ht="12.75">
      <c r="A99" s="62"/>
      <c r="B99" s="61" t="s">
        <v>112</v>
      </c>
      <c r="C99" s="60">
        <f>C66+C13</f>
        <v>18812.781</v>
      </c>
      <c r="D99" s="60">
        <f>D66+D13</f>
        <v>19542.456</v>
      </c>
    </row>
  </sheetData>
  <sheetProtection/>
  <mergeCells count="8">
    <mergeCell ref="B7:D7"/>
    <mergeCell ref="A8:D8"/>
    <mergeCell ref="B1:E1"/>
    <mergeCell ref="A2:E2"/>
    <mergeCell ref="A3:E3"/>
    <mergeCell ref="A4:E4"/>
    <mergeCell ref="B5:E5"/>
    <mergeCell ref="A6:E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285"/>
  <sheetViews>
    <sheetView view="pageBreakPreview" zoomScale="70" zoomScaleNormal="75" zoomScaleSheetLayoutView="70" zoomScalePageLayoutView="0" workbookViewId="0" topLeftCell="A1">
      <selection activeCell="H12" sqref="H12"/>
    </sheetView>
  </sheetViews>
  <sheetFormatPr defaultColWidth="9.140625" defaultRowHeight="15"/>
  <cols>
    <col min="1" max="1" width="93.28125" style="108" customWidth="1"/>
    <col min="2" max="2" width="8.7109375" style="107" hidden="1" customWidth="1"/>
    <col min="3" max="3" width="8.7109375" style="103" customWidth="1"/>
    <col min="4" max="4" width="9.140625" style="106" customWidth="1"/>
    <col min="5" max="5" width="15.140625" style="105" customWidth="1"/>
    <col min="6" max="6" width="10.57421875" style="104" customWidth="1"/>
    <col min="7" max="7" width="9.140625" style="103" customWidth="1"/>
    <col min="8" max="8" width="14.421875" style="103" customWidth="1"/>
    <col min="9" max="34" width="9.140625" style="102" customWidth="1"/>
  </cols>
  <sheetData>
    <row r="1" spans="1:8" s="1" customFormat="1" ht="15.75" customHeight="1">
      <c r="A1" s="571" t="s">
        <v>572</v>
      </c>
      <c r="B1" s="571"/>
      <c r="C1" s="571"/>
      <c r="D1" s="571"/>
      <c r="E1" s="571"/>
      <c r="F1" s="571"/>
      <c r="G1" s="571"/>
      <c r="H1" s="571"/>
    </row>
    <row r="2" spans="1:8" s="1" customFormat="1" ht="15.75" customHeight="1">
      <c r="A2" s="571" t="s">
        <v>20</v>
      </c>
      <c r="B2" s="571"/>
      <c r="C2" s="571"/>
      <c r="D2" s="571"/>
      <c r="E2" s="571"/>
      <c r="F2" s="571"/>
      <c r="G2" s="571"/>
      <c r="H2" s="571"/>
    </row>
    <row r="3" spans="1:8" s="1" customFormat="1" ht="15.75" customHeight="1">
      <c r="A3" s="571" t="s">
        <v>110</v>
      </c>
      <c r="B3" s="571"/>
      <c r="C3" s="571"/>
      <c r="D3" s="571"/>
      <c r="E3" s="571"/>
      <c r="F3" s="571"/>
      <c r="G3" s="571"/>
      <c r="H3" s="571"/>
    </row>
    <row r="4" spans="1:8" s="2" customFormat="1" ht="16.5" customHeight="1">
      <c r="A4" s="568" t="s">
        <v>111</v>
      </c>
      <c r="B4" s="568"/>
      <c r="C4" s="568"/>
      <c r="D4" s="568"/>
      <c r="E4" s="568"/>
      <c r="F4" s="568"/>
      <c r="G4" s="568"/>
      <c r="H4" s="568"/>
    </row>
    <row r="5" spans="1:8" s="2" customFormat="1" ht="16.5" customHeight="1">
      <c r="A5" s="568" t="s">
        <v>19</v>
      </c>
      <c r="B5" s="568"/>
      <c r="C5" s="568"/>
      <c r="D5" s="568"/>
      <c r="E5" s="568"/>
      <c r="F5" s="568"/>
      <c r="G5" s="568"/>
      <c r="H5" s="568"/>
    </row>
    <row r="6" spans="1:8" s="2" customFormat="1" ht="16.5" customHeight="1">
      <c r="A6" s="568" t="s">
        <v>271</v>
      </c>
      <c r="B6" s="568"/>
      <c r="C6" s="568"/>
      <c r="D6" s="568"/>
      <c r="E6" s="568"/>
      <c r="F6" s="568"/>
      <c r="G6" s="568"/>
      <c r="H6" s="568"/>
    </row>
    <row r="7" spans="1:8" s="2" customFormat="1" ht="16.5" customHeight="1">
      <c r="A7" s="568"/>
      <c r="B7" s="568"/>
      <c r="C7" s="568"/>
      <c r="D7" s="568"/>
      <c r="E7" s="568"/>
      <c r="F7" s="568"/>
      <c r="G7" s="568"/>
      <c r="H7" s="568"/>
    </row>
    <row r="8" spans="1:8" s="2" customFormat="1" ht="1.5" customHeight="1">
      <c r="A8" s="587"/>
      <c r="B8" s="587"/>
      <c r="C8" s="587"/>
      <c r="D8" s="587"/>
      <c r="E8" s="587"/>
      <c r="F8" s="587"/>
      <c r="G8" s="587"/>
      <c r="H8" s="360"/>
    </row>
    <row r="9" spans="1:8" s="2" customFormat="1" ht="17.25" customHeight="1" hidden="1">
      <c r="A9" s="587"/>
      <c r="B9" s="587"/>
      <c r="C9" s="587"/>
      <c r="D9" s="587"/>
      <c r="E9" s="587"/>
      <c r="F9" s="587"/>
      <c r="G9" s="587"/>
      <c r="H9" s="360"/>
    </row>
    <row r="10" spans="1:8" s="2" customFormat="1" ht="66" customHeight="1">
      <c r="A10" s="588" t="s">
        <v>571</v>
      </c>
      <c r="B10" s="588"/>
      <c r="C10" s="588"/>
      <c r="D10" s="588"/>
      <c r="E10" s="588"/>
      <c r="F10" s="588"/>
      <c r="G10" s="588"/>
      <c r="H10" s="588"/>
    </row>
    <row r="11" spans="1:8" s="2" customFormat="1" ht="26.25" customHeight="1">
      <c r="A11" s="359" t="s">
        <v>17</v>
      </c>
      <c r="B11" s="355"/>
      <c r="C11" s="358" t="s">
        <v>570</v>
      </c>
      <c r="D11" s="338" t="s">
        <v>569</v>
      </c>
      <c r="E11" s="357" t="s">
        <v>568</v>
      </c>
      <c r="F11" s="136"/>
      <c r="G11" s="337" t="s">
        <v>567</v>
      </c>
      <c r="H11" s="337" t="s">
        <v>566</v>
      </c>
    </row>
    <row r="12" spans="1:8" s="354" customFormat="1" ht="22.5" customHeight="1">
      <c r="A12" s="219" t="s">
        <v>563</v>
      </c>
      <c r="B12" s="355"/>
      <c r="C12" s="128"/>
      <c r="D12" s="217"/>
      <c r="E12" s="338"/>
      <c r="F12" s="337"/>
      <c r="G12" s="216"/>
      <c r="H12" s="196">
        <f>H14+H80+H96+H113+H164+H220+H233+H248+H214+H56</f>
        <v>18053.604999999996</v>
      </c>
    </row>
    <row r="13" spans="1:8" s="354" customFormat="1" ht="21" customHeight="1">
      <c r="A13" s="356" t="s">
        <v>562</v>
      </c>
      <c r="B13" s="355"/>
      <c r="C13" s="128"/>
      <c r="D13" s="217"/>
      <c r="E13" s="338"/>
      <c r="F13" s="337"/>
      <c r="G13" s="216"/>
      <c r="H13" s="196"/>
    </row>
    <row r="14" spans="1:8" s="354" customFormat="1" ht="21.75" customHeight="1">
      <c r="A14" s="219" t="s">
        <v>561</v>
      </c>
      <c r="B14" s="355"/>
      <c r="C14" s="128" t="s">
        <v>283</v>
      </c>
      <c r="D14" s="217"/>
      <c r="E14" s="338"/>
      <c r="F14" s="337"/>
      <c r="G14" s="216"/>
      <c r="H14" s="196">
        <f>H15+H20+H27+H46+H51+H60</f>
        <v>6847.043</v>
      </c>
    </row>
    <row r="15" spans="1:34" s="351" customFormat="1" ht="38.25" customHeight="1">
      <c r="A15" s="124" t="s">
        <v>560</v>
      </c>
      <c r="B15" s="353" t="s">
        <v>559</v>
      </c>
      <c r="C15" s="128" t="s">
        <v>283</v>
      </c>
      <c r="D15" s="217" t="s">
        <v>367</v>
      </c>
      <c r="E15" s="338"/>
      <c r="F15" s="337"/>
      <c r="G15" s="216"/>
      <c r="H15" s="196">
        <f>+H16</f>
        <v>694.973</v>
      </c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</row>
    <row r="16" spans="1:34" s="109" customFormat="1" ht="26.25" customHeight="1">
      <c r="A16" s="248" t="s">
        <v>558</v>
      </c>
      <c r="B16" s="131" t="s">
        <v>15</v>
      </c>
      <c r="C16" s="158" t="s">
        <v>283</v>
      </c>
      <c r="D16" s="211" t="s">
        <v>367</v>
      </c>
      <c r="E16" s="246" t="s">
        <v>557</v>
      </c>
      <c r="F16" s="202" t="s">
        <v>291</v>
      </c>
      <c r="G16" s="245"/>
      <c r="H16" s="417">
        <f>+H17</f>
        <v>694.973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</row>
    <row r="17" spans="1:34" s="109" customFormat="1" ht="25.5" customHeight="1">
      <c r="A17" s="212" t="s">
        <v>556</v>
      </c>
      <c r="B17" s="131"/>
      <c r="C17" s="146" t="s">
        <v>283</v>
      </c>
      <c r="D17" s="208" t="s">
        <v>367</v>
      </c>
      <c r="E17" s="346" t="s">
        <v>555</v>
      </c>
      <c r="F17" s="139" t="s">
        <v>291</v>
      </c>
      <c r="G17" s="240"/>
      <c r="H17" s="215">
        <f>+H18</f>
        <v>694.973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s="109" customFormat="1" ht="37.5">
      <c r="A18" s="212" t="s">
        <v>540</v>
      </c>
      <c r="B18" s="131" t="s">
        <v>15</v>
      </c>
      <c r="C18" s="146" t="s">
        <v>283</v>
      </c>
      <c r="D18" s="208" t="s">
        <v>367</v>
      </c>
      <c r="E18" s="346" t="s">
        <v>555</v>
      </c>
      <c r="F18" s="139" t="s">
        <v>550</v>
      </c>
      <c r="G18" s="240"/>
      <c r="H18" s="215">
        <f>+H19</f>
        <v>694.973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s="109" customFormat="1" ht="56.25">
      <c r="A19" s="167" t="s">
        <v>331</v>
      </c>
      <c r="B19" s="131" t="s">
        <v>15</v>
      </c>
      <c r="C19" s="115" t="s">
        <v>283</v>
      </c>
      <c r="D19" s="123" t="s">
        <v>367</v>
      </c>
      <c r="E19" s="346" t="s">
        <v>555</v>
      </c>
      <c r="F19" s="139" t="s">
        <v>550</v>
      </c>
      <c r="G19" s="205" t="s">
        <v>287</v>
      </c>
      <c r="H19" s="214">
        <v>694.973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s="259" customFormat="1" ht="63" customHeight="1">
      <c r="A20" s="124" t="s">
        <v>554</v>
      </c>
      <c r="B20" s="158" t="s">
        <v>15</v>
      </c>
      <c r="C20" s="128" t="s">
        <v>283</v>
      </c>
      <c r="D20" s="128" t="s">
        <v>402</v>
      </c>
      <c r="E20" s="217"/>
      <c r="F20" s="216"/>
      <c r="G20" s="128"/>
      <c r="H20" s="127">
        <f>+H21</f>
        <v>2333.027</v>
      </c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</row>
    <row r="21" spans="1:34" s="163" customFormat="1" ht="22.5" customHeight="1">
      <c r="A21" s="248" t="s">
        <v>553</v>
      </c>
      <c r="B21" s="146" t="s">
        <v>15</v>
      </c>
      <c r="C21" s="158" t="s">
        <v>283</v>
      </c>
      <c r="D21" s="211" t="s">
        <v>402</v>
      </c>
      <c r="E21" s="201" t="s">
        <v>552</v>
      </c>
      <c r="F21" s="169" t="s">
        <v>291</v>
      </c>
      <c r="G21" s="349"/>
      <c r="H21" s="348">
        <f>+H22</f>
        <v>2333.027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</row>
    <row r="22" spans="1:34" s="163" customFormat="1" ht="21.75" customHeight="1">
      <c r="A22" s="212" t="s">
        <v>551</v>
      </c>
      <c r="B22" s="146" t="s">
        <v>15</v>
      </c>
      <c r="C22" s="146" t="s">
        <v>283</v>
      </c>
      <c r="D22" s="208" t="s">
        <v>402</v>
      </c>
      <c r="E22" s="346" t="s">
        <v>501</v>
      </c>
      <c r="F22" s="139" t="s">
        <v>291</v>
      </c>
      <c r="G22" s="205"/>
      <c r="H22" s="209">
        <f>+H23</f>
        <v>2333.027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</row>
    <row r="23" spans="1:34" s="163" customFormat="1" ht="23.25" customHeight="1">
      <c r="A23" s="212" t="s">
        <v>540</v>
      </c>
      <c r="B23" s="115" t="s">
        <v>15</v>
      </c>
      <c r="C23" s="146" t="s">
        <v>283</v>
      </c>
      <c r="D23" s="208" t="s">
        <v>402</v>
      </c>
      <c r="E23" s="346" t="s">
        <v>501</v>
      </c>
      <c r="F23" s="139" t="s">
        <v>550</v>
      </c>
      <c r="G23" s="205"/>
      <c r="H23" s="209">
        <f>H24+H25+H26</f>
        <v>2333.027</v>
      </c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</row>
    <row r="24" spans="1:34" s="163" customFormat="1" ht="57.75" customHeight="1">
      <c r="A24" s="167" t="s">
        <v>331</v>
      </c>
      <c r="B24" s="131" t="s">
        <v>15</v>
      </c>
      <c r="C24" s="115" t="s">
        <v>283</v>
      </c>
      <c r="D24" s="123" t="s">
        <v>402</v>
      </c>
      <c r="E24" s="346" t="s">
        <v>501</v>
      </c>
      <c r="F24" s="139" t="s">
        <v>550</v>
      </c>
      <c r="G24" s="205" t="s">
        <v>287</v>
      </c>
      <c r="H24" s="204" t="s">
        <v>680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</row>
    <row r="25" spans="1:34" s="163" customFormat="1" ht="21" customHeight="1">
      <c r="A25" s="147" t="s">
        <v>295</v>
      </c>
      <c r="B25" s="158" t="s">
        <v>15</v>
      </c>
      <c r="C25" s="115" t="s">
        <v>283</v>
      </c>
      <c r="D25" s="123" t="s">
        <v>402</v>
      </c>
      <c r="E25" s="346" t="s">
        <v>501</v>
      </c>
      <c r="F25" s="139" t="s">
        <v>550</v>
      </c>
      <c r="G25" s="205" t="s">
        <v>280</v>
      </c>
      <c r="H25" s="204" t="s">
        <v>679</v>
      </c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</row>
    <row r="26" spans="1:34" s="163" customFormat="1" ht="24.75" customHeight="1">
      <c r="A26" s="147" t="s">
        <v>334</v>
      </c>
      <c r="B26" s="146" t="s">
        <v>15</v>
      </c>
      <c r="C26" s="115" t="s">
        <v>283</v>
      </c>
      <c r="D26" s="123" t="s">
        <v>402</v>
      </c>
      <c r="E26" s="346" t="s">
        <v>501</v>
      </c>
      <c r="F26" s="139" t="s">
        <v>550</v>
      </c>
      <c r="G26" s="205" t="s">
        <v>333</v>
      </c>
      <c r="H26" s="204" t="s">
        <v>549</v>
      </c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</row>
    <row r="27" spans="1:8" s="164" customFormat="1" ht="37.5" customHeight="1" hidden="1">
      <c r="A27" s="174" t="s">
        <v>548</v>
      </c>
      <c r="B27" s="131" t="s">
        <v>15</v>
      </c>
      <c r="C27" s="131" t="s">
        <v>283</v>
      </c>
      <c r="D27" s="171" t="s">
        <v>536</v>
      </c>
      <c r="E27" s="171"/>
      <c r="F27" s="347"/>
      <c r="G27" s="200"/>
      <c r="H27" s="334"/>
    </row>
    <row r="28" spans="1:34" s="163" customFormat="1" ht="18" customHeight="1" hidden="1">
      <c r="A28" s="248" t="s">
        <v>547</v>
      </c>
      <c r="B28" s="158" t="s">
        <v>15</v>
      </c>
      <c r="C28" s="187" t="s">
        <v>283</v>
      </c>
      <c r="D28" s="247" t="s">
        <v>536</v>
      </c>
      <c r="E28" s="201" t="s">
        <v>546</v>
      </c>
      <c r="F28" s="169" t="s">
        <v>306</v>
      </c>
      <c r="G28" s="245"/>
      <c r="H28" s="24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</row>
    <row r="29" spans="1:34" s="163" customFormat="1" ht="0.75" customHeight="1" hidden="1">
      <c r="A29" s="212" t="s">
        <v>545</v>
      </c>
      <c r="B29" s="146" t="s">
        <v>15</v>
      </c>
      <c r="C29" s="238" t="s">
        <v>283</v>
      </c>
      <c r="D29" s="237" t="s">
        <v>536</v>
      </c>
      <c r="E29" s="346" t="s">
        <v>544</v>
      </c>
      <c r="F29" s="139" t="s">
        <v>306</v>
      </c>
      <c r="G29" s="240"/>
      <c r="H29" s="239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</row>
    <row r="30" spans="1:8" s="164" customFormat="1" ht="19.5" customHeight="1" hidden="1">
      <c r="A30" s="212" t="s">
        <v>540</v>
      </c>
      <c r="B30" s="146" t="s">
        <v>15</v>
      </c>
      <c r="C30" s="238" t="s">
        <v>283</v>
      </c>
      <c r="D30" s="237" t="s">
        <v>536</v>
      </c>
      <c r="E30" s="346" t="s">
        <v>544</v>
      </c>
      <c r="F30" s="139" t="s">
        <v>539</v>
      </c>
      <c r="G30" s="240"/>
      <c r="H30" s="239"/>
    </row>
    <row r="31" spans="1:8" s="164" customFormat="1" ht="43.5" customHeight="1" hidden="1">
      <c r="A31" s="167" t="s">
        <v>331</v>
      </c>
      <c r="B31" s="115" t="s">
        <v>15</v>
      </c>
      <c r="C31" s="115" t="s">
        <v>283</v>
      </c>
      <c r="D31" s="123" t="s">
        <v>536</v>
      </c>
      <c r="E31" s="346" t="s">
        <v>544</v>
      </c>
      <c r="F31" s="139" t="s">
        <v>539</v>
      </c>
      <c r="G31" s="240" t="s">
        <v>287</v>
      </c>
      <c r="H31" s="239"/>
    </row>
    <row r="32" spans="1:8" s="164" customFormat="1" ht="19.5" customHeight="1" hidden="1">
      <c r="A32" s="147" t="s">
        <v>295</v>
      </c>
      <c r="B32" s="115" t="s">
        <v>15</v>
      </c>
      <c r="C32" s="115" t="s">
        <v>283</v>
      </c>
      <c r="D32" s="123" t="s">
        <v>536</v>
      </c>
      <c r="E32" s="346" t="s">
        <v>544</v>
      </c>
      <c r="F32" s="139" t="s">
        <v>539</v>
      </c>
      <c r="G32" s="240" t="s">
        <v>280</v>
      </c>
      <c r="H32" s="239"/>
    </row>
    <row r="33" spans="1:8" s="164" customFormat="1" ht="19.5" customHeight="1" hidden="1">
      <c r="A33" s="147" t="s">
        <v>334</v>
      </c>
      <c r="B33" s="115" t="s">
        <v>15</v>
      </c>
      <c r="C33" s="115" t="s">
        <v>283</v>
      </c>
      <c r="D33" s="123" t="s">
        <v>536</v>
      </c>
      <c r="E33" s="346" t="s">
        <v>544</v>
      </c>
      <c r="F33" s="139" t="s">
        <v>539</v>
      </c>
      <c r="G33" s="240" t="s">
        <v>333</v>
      </c>
      <c r="H33" s="239"/>
    </row>
    <row r="34" spans="1:34" s="163" customFormat="1" ht="19.5" customHeight="1" hidden="1">
      <c r="A34" s="212" t="s">
        <v>543</v>
      </c>
      <c r="B34" s="146" t="s">
        <v>15</v>
      </c>
      <c r="C34" s="238" t="s">
        <v>283</v>
      </c>
      <c r="D34" s="237" t="s">
        <v>536</v>
      </c>
      <c r="E34" s="346" t="s">
        <v>542</v>
      </c>
      <c r="F34" s="139" t="s">
        <v>306</v>
      </c>
      <c r="G34" s="240"/>
      <c r="H34" s="239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</row>
    <row r="35" spans="1:8" s="164" customFormat="1" ht="19.5" customHeight="1" hidden="1">
      <c r="A35" s="212" t="s">
        <v>540</v>
      </c>
      <c r="B35" s="146" t="s">
        <v>15</v>
      </c>
      <c r="C35" s="238" t="s">
        <v>283</v>
      </c>
      <c r="D35" s="237" t="s">
        <v>536</v>
      </c>
      <c r="E35" s="346" t="s">
        <v>542</v>
      </c>
      <c r="F35" s="139" t="s">
        <v>539</v>
      </c>
      <c r="G35" s="240"/>
      <c r="H35" s="239"/>
    </row>
    <row r="36" spans="1:8" s="164" customFormat="1" ht="43.5" customHeight="1" hidden="1">
      <c r="A36" s="167" t="s">
        <v>331</v>
      </c>
      <c r="B36" s="115" t="s">
        <v>15</v>
      </c>
      <c r="C36" s="115" t="s">
        <v>283</v>
      </c>
      <c r="D36" s="123" t="s">
        <v>536</v>
      </c>
      <c r="E36" s="346" t="s">
        <v>542</v>
      </c>
      <c r="F36" s="139" t="s">
        <v>539</v>
      </c>
      <c r="G36" s="240" t="s">
        <v>287</v>
      </c>
      <c r="H36" s="239"/>
    </row>
    <row r="37" spans="1:8" s="164" customFormat="1" ht="19.5" customHeight="1" hidden="1">
      <c r="A37" s="147" t="s">
        <v>295</v>
      </c>
      <c r="B37" s="115" t="s">
        <v>15</v>
      </c>
      <c r="C37" s="115" t="s">
        <v>283</v>
      </c>
      <c r="D37" s="123" t="s">
        <v>536</v>
      </c>
      <c r="E37" s="346" t="s">
        <v>542</v>
      </c>
      <c r="F37" s="139" t="s">
        <v>539</v>
      </c>
      <c r="G37" s="240" t="s">
        <v>280</v>
      </c>
      <c r="H37" s="239"/>
    </row>
    <row r="38" spans="1:8" s="164" customFormat="1" ht="24.75" customHeight="1" hidden="1">
      <c r="A38" s="147" t="s">
        <v>334</v>
      </c>
      <c r="B38" s="115" t="s">
        <v>15</v>
      </c>
      <c r="C38" s="115" t="s">
        <v>283</v>
      </c>
      <c r="D38" s="123" t="s">
        <v>536</v>
      </c>
      <c r="E38" s="346" t="s">
        <v>542</v>
      </c>
      <c r="F38" s="139" t="s">
        <v>539</v>
      </c>
      <c r="G38" s="240" t="s">
        <v>333</v>
      </c>
      <c r="H38" s="239"/>
    </row>
    <row r="39" spans="1:34" s="163" customFormat="1" ht="19.5" customHeight="1" hidden="1">
      <c r="A39" s="212" t="s">
        <v>541</v>
      </c>
      <c r="B39" s="146" t="s">
        <v>15</v>
      </c>
      <c r="C39" s="238" t="s">
        <v>283</v>
      </c>
      <c r="D39" s="237" t="s">
        <v>536</v>
      </c>
      <c r="E39" s="346" t="s">
        <v>535</v>
      </c>
      <c r="F39" s="139" t="s">
        <v>306</v>
      </c>
      <c r="G39" s="240"/>
      <c r="H39" s="239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</row>
    <row r="40" spans="1:8" s="164" customFormat="1" ht="19.5" customHeight="1" hidden="1">
      <c r="A40" s="212" t="s">
        <v>540</v>
      </c>
      <c r="B40" s="146" t="s">
        <v>15</v>
      </c>
      <c r="C40" s="238" t="s">
        <v>283</v>
      </c>
      <c r="D40" s="237" t="s">
        <v>536</v>
      </c>
      <c r="E40" s="346" t="s">
        <v>535</v>
      </c>
      <c r="F40" s="139" t="s">
        <v>539</v>
      </c>
      <c r="G40" s="240"/>
      <c r="H40" s="239"/>
    </row>
    <row r="41" spans="1:8" s="164" customFormat="1" ht="43.5" customHeight="1" hidden="1">
      <c r="A41" s="167" t="s">
        <v>331</v>
      </c>
      <c r="B41" s="115" t="s">
        <v>15</v>
      </c>
      <c r="C41" s="115" t="s">
        <v>283</v>
      </c>
      <c r="D41" s="123" t="s">
        <v>536</v>
      </c>
      <c r="E41" s="346" t="s">
        <v>535</v>
      </c>
      <c r="F41" s="139" t="s">
        <v>539</v>
      </c>
      <c r="G41" s="240" t="s">
        <v>287</v>
      </c>
      <c r="H41" s="239"/>
    </row>
    <row r="42" spans="1:8" s="164" customFormat="1" ht="19.5" customHeight="1" hidden="1">
      <c r="A42" s="147" t="s">
        <v>295</v>
      </c>
      <c r="B42" s="115" t="s">
        <v>15</v>
      </c>
      <c r="C42" s="115" t="s">
        <v>283</v>
      </c>
      <c r="D42" s="123" t="s">
        <v>536</v>
      </c>
      <c r="E42" s="346" t="s">
        <v>535</v>
      </c>
      <c r="F42" s="139" t="s">
        <v>539</v>
      </c>
      <c r="G42" s="240" t="s">
        <v>280</v>
      </c>
      <c r="H42" s="239"/>
    </row>
    <row r="43" spans="1:8" s="164" customFormat="1" ht="19.5" customHeight="1" hidden="1">
      <c r="A43" s="147" t="s">
        <v>334</v>
      </c>
      <c r="B43" s="115" t="s">
        <v>15</v>
      </c>
      <c r="C43" s="115" t="s">
        <v>283</v>
      </c>
      <c r="D43" s="123" t="s">
        <v>536</v>
      </c>
      <c r="E43" s="346" t="s">
        <v>535</v>
      </c>
      <c r="F43" s="139" t="s">
        <v>539</v>
      </c>
      <c r="G43" s="240" t="s">
        <v>333</v>
      </c>
      <c r="H43" s="239"/>
    </row>
    <row r="44" spans="1:8" s="164" customFormat="1" ht="37.5" customHeight="1" hidden="1">
      <c r="A44" s="241" t="s">
        <v>538</v>
      </c>
      <c r="B44" s="238" t="s">
        <v>15</v>
      </c>
      <c r="C44" s="238" t="s">
        <v>283</v>
      </c>
      <c r="D44" s="237" t="s">
        <v>536</v>
      </c>
      <c r="E44" s="236" t="s">
        <v>535</v>
      </c>
      <c r="F44" s="235" t="s">
        <v>534</v>
      </c>
      <c r="G44" s="240"/>
      <c r="H44" s="239"/>
    </row>
    <row r="45" spans="1:8" s="110" customFormat="1" ht="18.75" customHeight="1" hidden="1">
      <c r="A45" s="167" t="s">
        <v>537</v>
      </c>
      <c r="B45" s="115" t="s">
        <v>15</v>
      </c>
      <c r="C45" s="115" t="s">
        <v>283</v>
      </c>
      <c r="D45" s="115" t="s">
        <v>536</v>
      </c>
      <c r="E45" s="236" t="s">
        <v>535</v>
      </c>
      <c r="F45" s="235" t="s">
        <v>534</v>
      </c>
      <c r="G45" s="115" t="s">
        <v>533</v>
      </c>
      <c r="H45" s="114"/>
    </row>
    <row r="46" spans="1:8" s="110" customFormat="1" ht="18.75" customHeight="1" hidden="1">
      <c r="A46" s="345" t="s">
        <v>532</v>
      </c>
      <c r="B46" s="131" t="s">
        <v>15</v>
      </c>
      <c r="C46" s="216" t="s">
        <v>283</v>
      </c>
      <c r="D46" s="128" t="s">
        <v>300</v>
      </c>
      <c r="E46" s="338"/>
      <c r="F46" s="337"/>
      <c r="G46" s="178"/>
      <c r="H46" s="177"/>
    </row>
    <row r="47" spans="1:8" s="110" customFormat="1" ht="18.75" customHeight="1" hidden="1">
      <c r="A47" s="344" t="s">
        <v>495</v>
      </c>
      <c r="B47" s="158" t="s">
        <v>15</v>
      </c>
      <c r="C47" s="319" t="s">
        <v>283</v>
      </c>
      <c r="D47" s="188" t="s">
        <v>300</v>
      </c>
      <c r="E47" s="343" t="s">
        <v>531</v>
      </c>
      <c r="F47" s="342" t="s">
        <v>306</v>
      </c>
      <c r="G47" s="341"/>
      <c r="H47" s="340"/>
    </row>
    <row r="48" spans="1:34" s="163" customFormat="1" ht="19.5" customHeight="1" hidden="1">
      <c r="A48" s="212" t="s">
        <v>530</v>
      </c>
      <c r="B48" s="146" t="s">
        <v>15</v>
      </c>
      <c r="C48" s="238" t="s">
        <v>283</v>
      </c>
      <c r="D48" s="237" t="s">
        <v>300</v>
      </c>
      <c r="E48" s="176" t="s">
        <v>528</v>
      </c>
      <c r="F48" s="175" t="s">
        <v>306</v>
      </c>
      <c r="G48" s="240"/>
      <c r="H48" s="239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</row>
    <row r="49" spans="1:34" s="163" customFormat="1" ht="19.5" customHeight="1" hidden="1">
      <c r="A49" s="212" t="s">
        <v>529</v>
      </c>
      <c r="B49" s="146" t="s">
        <v>15</v>
      </c>
      <c r="C49" s="238" t="s">
        <v>283</v>
      </c>
      <c r="D49" s="237" t="s">
        <v>300</v>
      </c>
      <c r="E49" s="176" t="s">
        <v>528</v>
      </c>
      <c r="F49" s="175" t="s">
        <v>527</v>
      </c>
      <c r="G49" s="240"/>
      <c r="H49" s="239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</row>
    <row r="50" spans="1:8" s="110" customFormat="1" ht="18.75" customHeight="1" hidden="1">
      <c r="A50" s="339" t="s">
        <v>295</v>
      </c>
      <c r="B50" s="115" t="s">
        <v>15</v>
      </c>
      <c r="C50" s="115" t="s">
        <v>283</v>
      </c>
      <c r="D50" s="115" t="s">
        <v>300</v>
      </c>
      <c r="E50" s="176" t="s">
        <v>528</v>
      </c>
      <c r="F50" s="175" t="s">
        <v>527</v>
      </c>
      <c r="G50" s="115" t="s">
        <v>280</v>
      </c>
      <c r="H50" s="114"/>
    </row>
    <row r="51" spans="1:8" s="141" customFormat="1" ht="20.25" customHeight="1" hidden="1">
      <c r="A51" s="174" t="s">
        <v>526</v>
      </c>
      <c r="B51" s="131" t="s">
        <v>15</v>
      </c>
      <c r="C51" s="131" t="s">
        <v>283</v>
      </c>
      <c r="D51" s="173">
        <v>11</v>
      </c>
      <c r="E51" s="338"/>
      <c r="F51" s="337"/>
      <c r="G51" s="115"/>
      <c r="H51" s="114"/>
    </row>
    <row r="52" spans="1:8" s="141" customFormat="1" ht="20.25" customHeight="1" hidden="1">
      <c r="A52" s="167" t="s">
        <v>525</v>
      </c>
      <c r="B52" s="158" t="s">
        <v>15</v>
      </c>
      <c r="C52" s="115" t="s">
        <v>283</v>
      </c>
      <c r="D52" s="336">
        <v>11</v>
      </c>
      <c r="E52" s="255" t="s">
        <v>524</v>
      </c>
      <c r="F52" s="125" t="s">
        <v>306</v>
      </c>
      <c r="G52" s="122"/>
      <c r="H52" s="138"/>
    </row>
    <row r="53" spans="1:8" s="141" customFormat="1" ht="20.25" customHeight="1" hidden="1">
      <c r="A53" s="167" t="s">
        <v>523</v>
      </c>
      <c r="B53" s="146" t="s">
        <v>15</v>
      </c>
      <c r="C53" s="115" t="s">
        <v>283</v>
      </c>
      <c r="D53" s="336">
        <v>11</v>
      </c>
      <c r="E53" s="255" t="s">
        <v>521</v>
      </c>
      <c r="F53" s="195" t="s">
        <v>306</v>
      </c>
      <c r="G53" s="122"/>
      <c r="H53" s="138"/>
    </row>
    <row r="54" spans="1:8" s="141" customFormat="1" ht="18.75" customHeight="1" hidden="1">
      <c r="A54" s="147" t="s">
        <v>522</v>
      </c>
      <c r="B54" s="146" t="s">
        <v>15</v>
      </c>
      <c r="C54" s="115" t="s">
        <v>283</v>
      </c>
      <c r="D54" s="336">
        <v>11</v>
      </c>
      <c r="E54" s="251" t="s">
        <v>521</v>
      </c>
      <c r="F54" s="250">
        <v>1403</v>
      </c>
      <c r="G54" s="122"/>
      <c r="H54" s="138"/>
    </row>
    <row r="55" spans="1:8" s="141" customFormat="1" ht="20.25" customHeight="1" hidden="1">
      <c r="A55" s="147" t="s">
        <v>334</v>
      </c>
      <c r="B55" s="115" t="s">
        <v>15</v>
      </c>
      <c r="C55" s="115" t="s">
        <v>283</v>
      </c>
      <c r="D55" s="335">
        <v>11</v>
      </c>
      <c r="E55" s="255" t="s">
        <v>521</v>
      </c>
      <c r="F55" s="328">
        <v>1403</v>
      </c>
      <c r="G55" s="115" t="s">
        <v>333</v>
      </c>
      <c r="H55" s="114"/>
    </row>
    <row r="56" spans="1:8" s="141" customFormat="1" ht="20.25" customHeight="1">
      <c r="A56" s="197" t="s">
        <v>495</v>
      </c>
      <c r="B56" s="131"/>
      <c r="C56" s="131" t="s">
        <v>283</v>
      </c>
      <c r="D56" s="171" t="s">
        <v>300</v>
      </c>
      <c r="E56" s="284" t="s">
        <v>494</v>
      </c>
      <c r="F56" s="169" t="s">
        <v>291</v>
      </c>
      <c r="G56" s="200"/>
      <c r="H56" s="150" t="s">
        <v>716</v>
      </c>
    </row>
    <row r="57" spans="1:8" s="141" customFormat="1" ht="20.25" customHeight="1">
      <c r="A57" s="147" t="s">
        <v>530</v>
      </c>
      <c r="B57" s="115"/>
      <c r="C57" s="115" t="s">
        <v>283</v>
      </c>
      <c r="D57" s="123" t="s">
        <v>300</v>
      </c>
      <c r="E57" s="255" t="s">
        <v>644</v>
      </c>
      <c r="F57" s="139" t="s">
        <v>291</v>
      </c>
      <c r="G57" s="200"/>
      <c r="H57" s="114" t="s">
        <v>716</v>
      </c>
    </row>
    <row r="58" spans="1:8" s="141" customFormat="1" ht="20.25" customHeight="1">
      <c r="A58" s="147" t="s">
        <v>529</v>
      </c>
      <c r="B58" s="115"/>
      <c r="C58" s="115" t="s">
        <v>283</v>
      </c>
      <c r="D58" s="123" t="s">
        <v>300</v>
      </c>
      <c r="E58" s="255" t="s">
        <v>644</v>
      </c>
      <c r="F58" s="139" t="s">
        <v>643</v>
      </c>
      <c r="G58" s="122"/>
      <c r="H58" s="114" t="s">
        <v>716</v>
      </c>
    </row>
    <row r="59" spans="1:8" s="141" customFormat="1" ht="20.25" customHeight="1">
      <c r="A59" s="147" t="s">
        <v>295</v>
      </c>
      <c r="B59" s="115"/>
      <c r="C59" s="115" t="s">
        <v>283</v>
      </c>
      <c r="D59" s="123" t="s">
        <v>300</v>
      </c>
      <c r="E59" s="255" t="s">
        <v>644</v>
      </c>
      <c r="F59" s="139" t="s">
        <v>643</v>
      </c>
      <c r="G59" s="122" t="s">
        <v>280</v>
      </c>
      <c r="H59" s="114" t="s">
        <v>716</v>
      </c>
    </row>
    <row r="60" spans="1:8" s="141" customFormat="1" ht="25.5" customHeight="1">
      <c r="A60" s="124" t="s">
        <v>520</v>
      </c>
      <c r="B60" s="131" t="s">
        <v>15</v>
      </c>
      <c r="C60" s="128" t="s">
        <v>283</v>
      </c>
      <c r="D60" s="217" t="s">
        <v>492</v>
      </c>
      <c r="E60" s="137"/>
      <c r="F60" s="136"/>
      <c r="G60" s="216"/>
      <c r="H60" s="196">
        <f>H65+H70+H88</f>
        <v>3819.043</v>
      </c>
    </row>
    <row r="61" spans="1:8" s="249" customFormat="1" ht="18.75" customHeight="1" hidden="1">
      <c r="A61" s="174"/>
      <c r="B61" s="158"/>
      <c r="C61" s="131"/>
      <c r="D61" s="171"/>
      <c r="E61" s="203"/>
      <c r="F61" s="129"/>
      <c r="G61" s="200"/>
      <c r="H61" s="334"/>
    </row>
    <row r="62" spans="1:8" s="249" customFormat="1" ht="18.75" customHeight="1" hidden="1">
      <c r="A62" s="167"/>
      <c r="B62" s="146"/>
      <c r="C62" s="115"/>
      <c r="D62" s="123"/>
      <c r="E62" s="255"/>
      <c r="F62" s="195"/>
      <c r="G62" s="330"/>
      <c r="H62" s="329"/>
    </row>
    <row r="63" spans="1:8" s="141" customFormat="1" ht="18.75" customHeight="1" hidden="1">
      <c r="A63" s="333"/>
      <c r="B63" s="146"/>
      <c r="C63" s="332"/>
      <c r="D63" s="331"/>
      <c r="E63" s="251"/>
      <c r="F63" s="250"/>
      <c r="G63" s="330"/>
      <c r="H63" s="329"/>
    </row>
    <row r="64" spans="1:8" s="141" customFormat="1" ht="18.75" customHeight="1" hidden="1">
      <c r="A64" s="252"/>
      <c r="B64" s="115"/>
      <c r="C64" s="327"/>
      <c r="D64" s="327"/>
      <c r="E64" s="255"/>
      <c r="F64" s="328"/>
      <c r="G64" s="327"/>
      <c r="H64" s="326"/>
    </row>
    <row r="65" spans="1:8" s="249" customFormat="1" ht="65.25" customHeight="1">
      <c r="A65" s="174" t="s">
        <v>519</v>
      </c>
      <c r="B65" s="158" t="s">
        <v>15</v>
      </c>
      <c r="C65" s="131" t="s">
        <v>283</v>
      </c>
      <c r="D65" s="171" t="s">
        <v>492</v>
      </c>
      <c r="E65" s="203" t="s">
        <v>518</v>
      </c>
      <c r="F65" s="129" t="s">
        <v>291</v>
      </c>
      <c r="G65" s="200"/>
      <c r="H65" s="127" t="str">
        <f>+H66</f>
        <v>60</v>
      </c>
    </row>
    <row r="66" spans="1:8" s="249" customFormat="1" ht="80.25" customHeight="1">
      <c r="A66" s="167" t="s">
        <v>517</v>
      </c>
      <c r="B66" s="146" t="s">
        <v>15</v>
      </c>
      <c r="C66" s="115" t="s">
        <v>283</v>
      </c>
      <c r="D66" s="123" t="s">
        <v>492</v>
      </c>
      <c r="E66" s="325" t="s">
        <v>516</v>
      </c>
      <c r="F66" s="324" t="s">
        <v>291</v>
      </c>
      <c r="G66" s="122"/>
      <c r="H66" s="121" t="str">
        <f>+H68</f>
        <v>60</v>
      </c>
    </row>
    <row r="67" spans="1:245" s="164" customFormat="1" ht="62.25" customHeight="1">
      <c r="A67" s="323" t="s">
        <v>515</v>
      </c>
      <c r="B67" s="146" t="s">
        <v>15</v>
      </c>
      <c r="C67" s="115" t="s">
        <v>283</v>
      </c>
      <c r="D67" s="123" t="s">
        <v>492</v>
      </c>
      <c r="E67" s="251" t="s">
        <v>513</v>
      </c>
      <c r="F67" s="229" t="s">
        <v>291</v>
      </c>
      <c r="G67" s="122"/>
      <c r="H67" s="127" t="str">
        <f>+H68</f>
        <v>60</v>
      </c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49"/>
      <c r="EH67" s="249"/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249"/>
      <c r="EU67" s="249"/>
      <c r="EV67" s="249"/>
      <c r="EW67" s="249"/>
      <c r="EX67" s="249"/>
      <c r="EY67" s="249"/>
      <c r="EZ67" s="249"/>
      <c r="FA67" s="249"/>
      <c r="FB67" s="249"/>
      <c r="FC67" s="249"/>
      <c r="FD67" s="249"/>
      <c r="FE67" s="249"/>
      <c r="FF67" s="249"/>
      <c r="FG67" s="249"/>
      <c r="FH67" s="249"/>
      <c r="FI67" s="249"/>
      <c r="FJ67" s="249"/>
      <c r="FK67" s="249"/>
      <c r="FL67" s="249"/>
      <c r="FM67" s="249"/>
      <c r="FN67" s="249"/>
      <c r="FO67" s="249"/>
      <c r="FP67" s="249"/>
      <c r="FQ67" s="249"/>
      <c r="FR67" s="249"/>
      <c r="FS67" s="249"/>
      <c r="FT67" s="249"/>
      <c r="FU67" s="249"/>
      <c r="FV67" s="249"/>
      <c r="FW67" s="249"/>
      <c r="FX67" s="249"/>
      <c r="FY67" s="249"/>
      <c r="FZ67" s="249"/>
      <c r="GA67" s="249"/>
      <c r="GB67" s="249"/>
      <c r="GC67" s="249"/>
      <c r="GD67" s="249"/>
      <c r="GE67" s="249"/>
      <c r="GF67" s="249"/>
      <c r="GG67" s="249"/>
      <c r="GH67" s="249"/>
      <c r="GI67" s="249"/>
      <c r="GJ67" s="249"/>
      <c r="GK67" s="249"/>
      <c r="GL67" s="249"/>
      <c r="GM67" s="249"/>
      <c r="GN67" s="249"/>
      <c r="GO67" s="249"/>
      <c r="GP67" s="249"/>
      <c r="GQ67" s="249"/>
      <c r="GR67" s="249"/>
      <c r="GS67" s="249"/>
      <c r="GT67" s="249"/>
      <c r="GU67" s="249"/>
      <c r="GV67" s="249"/>
      <c r="GW67" s="249"/>
      <c r="GX67" s="249"/>
      <c r="GY67" s="249"/>
      <c r="GZ67" s="249"/>
      <c r="HA67" s="249"/>
      <c r="HB67" s="249"/>
      <c r="HC67" s="249"/>
      <c r="HD67" s="249"/>
      <c r="HE67" s="249"/>
      <c r="HF67" s="249"/>
      <c r="HG67" s="249"/>
      <c r="HH67" s="249"/>
      <c r="HI67" s="249"/>
      <c r="HJ67" s="249"/>
      <c r="HK67" s="249"/>
      <c r="HL67" s="249"/>
      <c r="HM67" s="249"/>
      <c r="HN67" s="249"/>
      <c r="HO67" s="249"/>
      <c r="HP67" s="249"/>
      <c r="HQ67" s="249"/>
      <c r="HR67" s="249"/>
      <c r="HS67" s="249"/>
      <c r="HT67" s="249"/>
      <c r="HU67" s="249"/>
      <c r="HV67" s="249"/>
      <c r="HW67" s="249"/>
      <c r="HX67" s="249"/>
      <c r="HY67" s="249"/>
      <c r="HZ67" s="249"/>
      <c r="IA67" s="249"/>
      <c r="IB67" s="249"/>
      <c r="IC67" s="249"/>
      <c r="ID67" s="249"/>
      <c r="IE67" s="249"/>
      <c r="IF67" s="249"/>
      <c r="IG67" s="249"/>
      <c r="IH67" s="249"/>
      <c r="II67" s="249"/>
      <c r="IJ67" s="249"/>
      <c r="IK67" s="249"/>
    </row>
    <row r="68" spans="1:245" s="164" customFormat="1" ht="21" customHeight="1">
      <c r="A68" s="212" t="s">
        <v>514</v>
      </c>
      <c r="B68" s="115" t="s">
        <v>15</v>
      </c>
      <c r="C68" s="146" t="s">
        <v>283</v>
      </c>
      <c r="D68" s="208" t="s">
        <v>492</v>
      </c>
      <c r="E68" s="176" t="s">
        <v>513</v>
      </c>
      <c r="F68" s="175" t="s">
        <v>512</v>
      </c>
      <c r="G68" s="243"/>
      <c r="H68" s="322" t="str">
        <f>+H69</f>
        <v>60</v>
      </c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49"/>
      <c r="DY68" s="249"/>
      <c r="DZ68" s="249"/>
      <c r="EA68" s="249"/>
      <c r="EB68" s="249"/>
      <c r="EC68" s="249"/>
      <c r="ED68" s="249"/>
      <c r="EE68" s="249"/>
      <c r="EF68" s="249"/>
      <c r="EG68" s="249"/>
      <c r="EH68" s="249"/>
      <c r="EI68" s="249"/>
      <c r="EJ68" s="249"/>
      <c r="EK68" s="249"/>
      <c r="EL68" s="249"/>
      <c r="EM68" s="249"/>
      <c r="EN68" s="249"/>
      <c r="EO68" s="249"/>
      <c r="EP68" s="249"/>
      <c r="EQ68" s="249"/>
      <c r="ER68" s="249"/>
      <c r="ES68" s="249"/>
      <c r="ET68" s="249"/>
      <c r="EU68" s="249"/>
      <c r="EV68" s="249"/>
      <c r="EW68" s="249"/>
      <c r="EX68" s="249"/>
      <c r="EY68" s="249"/>
      <c r="EZ68" s="249"/>
      <c r="FA68" s="249"/>
      <c r="FB68" s="249"/>
      <c r="FC68" s="249"/>
      <c r="FD68" s="249"/>
      <c r="FE68" s="249"/>
      <c r="FF68" s="249"/>
      <c r="FG68" s="249"/>
      <c r="FH68" s="249"/>
      <c r="FI68" s="249"/>
      <c r="FJ68" s="249"/>
      <c r="FK68" s="249"/>
      <c r="FL68" s="249"/>
      <c r="FM68" s="249"/>
      <c r="FN68" s="249"/>
      <c r="FO68" s="249"/>
      <c r="FP68" s="249"/>
      <c r="FQ68" s="249"/>
      <c r="FR68" s="249"/>
      <c r="FS68" s="249"/>
      <c r="FT68" s="249"/>
      <c r="FU68" s="249"/>
      <c r="FV68" s="249"/>
      <c r="FW68" s="249"/>
      <c r="FX68" s="249"/>
      <c r="FY68" s="249"/>
      <c r="FZ68" s="249"/>
      <c r="GA68" s="249"/>
      <c r="GB68" s="249"/>
      <c r="GC68" s="249"/>
      <c r="GD68" s="249"/>
      <c r="GE68" s="249"/>
      <c r="GF68" s="249"/>
      <c r="GG68" s="249"/>
      <c r="GH68" s="249"/>
      <c r="GI68" s="249"/>
      <c r="GJ68" s="249"/>
      <c r="GK68" s="249"/>
      <c r="GL68" s="249"/>
      <c r="GM68" s="249"/>
      <c r="GN68" s="249"/>
      <c r="GO68" s="249"/>
      <c r="GP68" s="249"/>
      <c r="GQ68" s="249"/>
      <c r="GR68" s="249"/>
      <c r="GS68" s="249"/>
      <c r="GT68" s="249"/>
      <c r="GU68" s="249"/>
      <c r="GV68" s="249"/>
      <c r="GW68" s="249"/>
      <c r="GX68" s="249"/>
      <c r="GY68" s="249"/>
      <c r="GZ68" s="249"/>
      <c r="HA68" s="249"/>
      <c r="HB68" s="249"/>
      <c r="HC68" s="249"/>
      <c r="HD68" s="249"/>
      <c r="HE68" s="249"/>
      <c r="HF68" s="249"/>
      <c r="HG68" s="249"/>
      <c r="HH68" s="249"/>
      <c r="HI68" s="249"/>
      <c r="HJ68" s="249"/>
      <c r="HK68" s="249"/>
      <c r="HL68" s="249"/>
      <c r="HM68" s="249"/>
      <c r="HN68" s="249"/>
      <c r="HO68" s="249"/>
      <c r="HP68" s="249"/>
      <c r="HQ68" s="249"/>
      <c r="HR68" s="249"/>
      <c r="HS68" s="249"/>
      <c r="HT68" s="249"/>
      <c r="HU68" s="249"/>
      <c r="HV68" s="249"/>
      <c r="HW68" s="249"/>
      <c r="HX68" s="249"/>
      <c r="HY68" s="249"/>
      <c r="HZ68" s="249"/>
      <c r="IA68" s="249"/>
      <c r="IB68" s="249"/>
      <c r="IC68" s="249"/>
      <c r="ID68" s="249"/>
      <c r="IE68" s="249"/>
      <c r="IF68" s="249"/>
      <c r="IG68" s="249"/>
      <c r="IH68" s="249"/>
      <c r="II68" s="249"/>
      <c r="IJ68" s="249"/>
      <c r="IK68" s="249"/>
    </row>
    <row r="69" spans="1:8" s="249" customFormat="1" ht="27.75" customHeight="1">
      <c r="A69" s="321" t="s">
        <v>295</v>
      </c>
      <c r="B69" s="158" t="s">
        <v>15</v>
      </c>
      <c r="C69" s="115" t="s">
        <v>283</v>
      </c>
      <c r="D69" s="115" t="s">
        <v>492</v>
      </c>
      <c r="E69" s="176" t="s">
        <v>513</v>
      </c>
      <c r="F69" s="175" t="s">
        <v>512</v>
      </c>
      <c r="G69" s="115" t="s">
        <v>280</v>
      </c>
      <c r="H69" s="114" t="s">
        <v>511</v>
      </c>
    </row>
    <row r="70" spans="1:8" s="141" customFormat="1" ht="45.75" customHeight="1">
      <c r="A70" s="320" t="s">
        <v>510</v>
      </c>
      <c r="B70" s="146" t="s">
        <v>15</v>
      </c>
      <c r="C70" s="319" t="s">
        <v>283</v>
      </c>
      <c r="D70" s="318">
        <v>13</v>
      </c>
      <c r="E70" s="317" t="s">
        <v>509</v>
      </c>
      <c r="F70" s="316" t="s">
        <v>291</v>
      </c>
      <c r="G70" s="315"/>
      <c r="H70" s="288">
        <f>+H71+H87</f>
        <v>1435</v>
      </c>
    </row>
    <row r="71" spans="1:8" s="141" customFormat="1" ht="26.25" customHeight="1">
      <c r="A71" s="167" t="s">
        <v>508</v>
      </c>
      <c r="B71" s="146" t="s">
        <v>15</v>
      </c>
      <c r="C71" s="314" t="s">
        <v>283</v>
      </c>
      <c r="D71" s="145">
        <v>13</v>
      </c>
      <c r="E71" s="313" t="s">
        <v>506</v>
      </c>
      <c r="F71" s="229" t="s">
        <v>291</v>
      </c>
      <c r="G71" s="312"/>
      <c r="H71" s="121" t="str">
        <f>H72</f>
        <v>835</v>
      </c>
    </row>
    <row r="72" spans="1:8" s="141" customFormat="1" ht="26.25" customHeight="1">
      <c r="A72" s="147" t="s">
        <v>507</v>
      </c>
      <c r="B72" s="146"/>
      <c r="C72" s="144" t="s">
        <v>283</v>
      </c>
      <c r="D72" s="145">
        <v>13</v>
      </c>
      <c r="E72" s="313" t="s">
        <v>506</v>
      </c>
      <c r="F72" s="229" t="s">
        <v>505</v>
      </c>
      <c r="G72" s="312"/>
      <c r="H72" s="121" t="str">
        <f>H73</f>
        <v>835</v>
      </c>
    </row>
    <row r="73" spans="1:8" s="141" customFormat="1" ht="27" customHeight="1">
      <c r="A73" s="252" t="s">
        <v>295</v>
      </c>
      <c r="B73" s="115" t="s">
        <v>15</v>
      </c>
      <c r="C73" s="311" t="s">
        <v>283</v>
      </c>
      <c r="D73" s="310">
        <v>13</v>
      </c>
      <c r="E73" s="309" t="s">
        <v>506</v>
      </c>
      <c r="F73" s="125" t="s">
        <v>505</v>
      </c>
      <c r="G73" s="308" t="s">
        <v>280</v>
      </c>
      <c r="H73" s="114" t="s">
        <v>639</v>
      </c>
    </row>
    <row r="74" spans="1:8" s="141" customFormat="1" ht="18.75" customHeight="1" hidden="1">
      <c r="A74" s="301" t="s">
        <v>495</v>
      </c>
      <c r="B74" s="158" t="s">
        <v>15</v>
      </c>
      <c r="C74" s="307" t="s">
        <v>283</v>
      </c>
      <c r="D74" s="306">
        <v>13</v>
      </c>
      <c r="E74" s="589" t="s">
        <v>496</v>
      </c>
      <c r="F74" s="590"/>
      <c r="G74" s="305" t="s">
        <v>333</v>
      </c>
      <c r="H74" s="153"/>
    </row>
    <row r="75" spans="1:8" s="141" customFormat="1" ht="18.75" customHeight="1" hidden="1">
      <c r="A75" s="149" t="s">
        <v>493</v>
      </c>
      <c r="B75" s="146" t="s">
        <v>15</v>
      </c>
      <c r="C75" s="291" t="s">
        <v>283</v>
      </c>
      <c r="D75" s="291" t="s">
        <v>492</v>
      </c>
      <c r="E75" s="130" t="s">
        <v>494</v>
      </c>
      <c r="F75" s="129" t="s">
        <v>291</v>
      </c>
      <c r="G75" s="290"/>
      <c r="H75" s="177"/>
    </row>
    <row r="76" spans="1:250" s="303" customFormat="1" ht="19.5" customHeight="1" hidden="1">
      <c r="A76" s="147" t="s">
        <v>504</v>
      </c>
      <c r="B76" s="146" t="s">
        <v>15</v>
      </c>
      <c r="C76" s="178" t="s">
        <v>283</v>
      </c>
      <c r="D76" s="178" t="s">
        <v>492</v>
      </c>
      <c r="E76" s="117" t="s">
        <v>487</v>
      </c>
      <c r="F76" s="229" t="s">
        <v>291</v>
      </c>
      <c r="G76" s="289"/>
      <c r="H76" s="11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4"/>
      <c r="EL76" s="304"/>
      <c r="EM76" s="304"/>
      <c r="EN76" s="304"/>
      <c r="EO76" s="304"/>
      <c r="EP76" s="304"/>
      <c r="EQ76" s="304"/>
      <c r="ER76" s="304"/>
      <c r="ES76" s="304"/>
      <c r="ET76" s="304"/>
      <c r="EU76" s="304"/>
      <c r="EV76" s="304"/>
      <c r="EW76" s="304"/>
      <c r="EX76" s="304"/>
      <c r="EY76" s="304"/>
      <c r="EZ76" s="304"/>
      <c r="FA76" s="304"/>
      <c r="FB76" s="304"/>
      <c r="FC76" s="304"/>
      <c r="FD76" s="304"/>
      <c r="FE76" s="304"/>
      <c r="FF76" s="304"/>
      <c r="FG76" s="304"/>
      <c r="FH76" s="304"/>
      <c r="FI76" s="304"/>
      <c r="FJ76" s="304"/>
      <c r="FK76" s="304"/>
      <c r="FL76" s="304"/>
      <c r="FM76" s="304"/>
      <c r="FN76" s="304"/>
      <c r="FO76" s="304"/>
      <c r="FP76" s="304"/>
      <c r="FQ76" s="304"/>
      <c r="FR76" s="304"/>
      <c r="FS76" s="304"/>
      <c r="FT76" s="304"/>
      <c r="FU76" s="304"/>
      <c r="FV76" s="304"/>
      <c r="FW76" s="304"/>
      <c r="FX76" s="304"/>
      <c r="FY76" s="304"/>
      <c r="FZ76" s="304"/>
      <c r="GA76" s="304"/>
      <c r="GB76" s="304"/>
      <c r="GC76" s="304"/>
      <c r="GD76" s="304"/>
      <c r="GE76" s="304"/>
      <c r="GF76" s="304"/>
      <c r="GG76" s="304"/>
      <c r="GH76" s="304"/>
      <c r="GI76" s="304"/>
      <c r="GJ76" s="304"/>
      <c r="GK76" s="304"/>
      <c r="GL76" s="304"/>
      <c r="GM76" s="304"/>
      <c r="GN76" s="304"/>
      <c r="GO76" s="304"/>
      <c r="GP76" s="304"/>
      <c r="GQ76" s="304"/>
      <c r="GR76" s="304"/>
      <c r="GS76" s="304"/>
      <c r="GT76" s="304"/>
      <c r="GU76" s="304"/>
      <c r="GV76" s="304"/>
      <c r="GW76" s="304"/>
      <c r="GX76" s="304"/>
      <c r="GY76" s="304"/>
      <c r="GZ76" s="304"/>
      <c r="HA76" s="304"/>
      <c r="HB76" s="304"/>
      <c r="HC76" s="304"/>
      <c r="HD76" s="304"/>
      <c r="HE76" s="304"/>
      <c r="HF76" s="304"/>
      <c r="HG76" s="304"/>
      <c r="HH76" s="304"/>
      <c r="HI76" s="304"/>
      <c r="HJ76" s="304"/>
      <c r="HK76" s="304"/>
      <c r="HL76" s="304"/>
      <c r="HM76" s="304"/>
      <c r="HN76" s="304"/>
      <c r="HO76" s="304"/>
      <c r="HP76" s="304"/>
      <c r="HQ76" s="304"/>
      <c r="HR76" s="304"/>
      <c r="HS76" s="304"/>
      <c r="HT76" s="304"/>
      <c r="HU76" s="304"/>
      <c r="HV76" s="304"/>
      <c r="HW76" s="304"/>
      <c r="HX76" s="304"/>
      <c r="HY76" s="304"/>
      <c r="HZ76" s="304"/>
      <c r="IA76" s="304"/>
      <c r="IB76" s="304"/>
      <c r="IC76" s="304"/>
      <c r="ID76" s="304"/>
      <c r="IE76" s="304"/>
      <c r="IF76" s="304"/>
      <c r="IG76" s="304"/>
      <c r="IH76" s="304"/>
      <c r="II76" s="304"/>
      <c r="IJ76" s="304"/>
      <c r="IK76" s="304"/>
      <c r="IL76" s="304"/>
      <c r="IM76" s="304"/>
      <c r="IN76" s="304"/>
      <c r="IO76" s="304"/>
      <c r="IP76" s="304"/>
    </row>
    <row r="77" spans="1:250" s="303" customFormat="1" ht="19.5" customHeight="1" hidden="1">
      <c r="A77" s="167" t="s">
        <v>331</v>
      </c>
      <c r="B77" s="115" t="s">
        <v>15</v>
      </c>
      <c r="C77" s="118" t="s">
        <v>283</v>
      </c>
      <c r="D77" s="118">
        <v>13</v>
      </c>
      <c r="E77" s="299" t="s">
        <v>487</v>
      </c>
      <c r="F77" s="298" t="s">
        <v>486</v>
      </c>
      <c r="G77" s="118"/>
      <c r="H77" s="11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4"/>
      <c r="AW77" s="304"/>
      <c r="AX77" s="304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4"/>
      <c r="BM77" s="304"/>
      <c r="BN77" s="304"/>
      <c r="BO77" s="304"/>
      <c r="BP77" s="304"/>
      <c r="BQ77" s="304"/>
      <c r="BR77" s="304"/>
      <c r="BS77" s="304"/>
      <c r="BT77" s="304"/>
      <c r="BU77" s="304"/>
      <c r="BV77" s="304"/>
      <c r="BW77" s="304"/>
      <c r="BX77" s="304"/>
      <c r="BY77" s="304"/>
      <c r="BZ77" s="304"/>
      <c r="CA77" s="304"/>
      <c r="CB77" s="304"/>
      <c r="CC77" s="304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4"/>
      <c r="EH77" s="304"/>
      <c r="EI77" s="304"/>
      <c r="EJ77" s="304"/>
      <c r="EK77" s="304"/>
      <c r="EL77" s="304"/>
      <c r="EM77" s="304"/>
      <c r="EN77" s="304"/>
      <c r="EO77" s="304"/>
      <c r="EP77" s="304"/>
      <c r="EQ77" s="304"/>
      <c r="ER77" s="304"/>
      <c r="ES77" s="304"/>
      <c r="ET77" s="304"/>
      <c r="EU77" s="304"/>
      <c r="EV77" s="304"/>
      <c r="EW77" s="304"/>
      <c r="EX77" s="304"/>
      <c r="EY77" s="304"/>
      <c r="EZ77" s="304"/>
      <c r="FA77" s="304"/>
      <c r="FB77" s="304"/>
      <c r="FC77" s="304"/>
      <c r="FD77" s="304"/>
      <c r="FE77" s="304"/>
      <c r="FF77" s="304"/>
      <c r="FG77" s="304"/>
      <c r="FH77" s="304"/>
      <c r="FI77" s="304"/>
      <c r="FJ77" s="304"/>
      <c r="FK77" s="304"/>
      <c r="FL77" s="304"/>
      <c r="FM77" s="304"/>
      <c r="FN77" s="304"/>
      <c r="FO77" s="304"/>
      <c r="FP77" s="304"/>
      <c r="FQ77" s="304"/>
      <c r="FR77" s="304"/>
      <c r="FS77" s="304"/>
      <c r="FT77" s="304"/>
      <c r="FU77" s="304"/>
      <c r="FV77" s="304"/>
      <c r="FW77" s="304"/>
      <c r="FX77" s="304"/>
      <c r="FY77" s="304"/>
      <c r="FZ77" s="304"/>
      <c r="GA77" s="304"/>
      <c r="GB77" s="304"/>
      <c r="GC77" s="304"/>
      <c r="GD77" s="304"/>
      <c r="GE77" s="304"/>
      <c r="GF77" s="304"/>
      <c r="GG77" s="304"/>
      <c r="GH77" s="304"/>
      <c r="GI77" s="304"/>
      <c r="GJ77" s="304"/>
      <c r="GK77" s="304"/>
      <c r="GL77" s="304"/>
      <c r="GM77" s="304"/>
      <c r="GN77" s="304"/>
      <c r="GO77" s="304"/>
      <c r="GP77" s="304"/>
      <c r="GQ77" s="304"/>
      <c r="GR77" s="304"/>
      <c r="GS77" s="304"/>
      <c r="GT77" s="304"/>
      <c r="GU77" s="304"/>
      <c r="GV77" s="304"/>
      <c r="GW77" s="304"/>
      <c r="GX77" s="304"/>
      <c r="GY77" s="304"/>
      <c r="GZ77" s="304"/>
      <c r="HA77" s="304"/>
      <c r="HB77" s="304"/>
      <c r="HC77" s="304"/>
      <c r="HD77" s="304"/>
      <c r="HE77" s="304"/>
      <c r="HF77" s="304"/>
      <c r="HG77" s="304"/>
      <c r="HH77" s="304"/>
      <c r="HI77" s="304"/>
      <c r="HJ77" s="304"/>
      <c r="HK77" s="304"/>
      <c r="HL77" s="304"/>
      <c r="HM77" s="304"/>
      <c r="HN77" s="304"/>
      <c r="HO77" s="304"/>
      <c r="HP77" s="304"/>
      <c r="HQ77" s="304"/>
      <c r="HR77" s="304"/>
      <c r="HS77" s="304"/>
      <c r="HT77" s="304"/>
      <c r="HU77" s="304"/>
      <c r="HV77" s="304"/>
      <c r="HW77" s="304"/>
      <c r="HX77" s="304"/>
      <c r="HY77" s="304"/>
      <c r="HZ77" s="304"/>
      <c r="IA77" s="304"/>
      <c r="IB77" s="304"/>
      <c r="IC77" s="304"/>
      <c r="ID77" s="304"/>
      <c r="IE77" s="304"/>
      <c r="IF77" s="304"/>
      <c r="IG77" s="304"/>
      <c r="IH77" s="304"/>
      <c r="II77" s="304"/>
      <c r="IJ77" s="304"/>
      <c r="IK77" s="304"/>
      <c r="IL77" s="304"/>
      <c r="IM77" s="304"/>
      <c r="IN77" s="304"/>
      <c r="IO77" s="304"/>
      <c r="IP77" s="304"/>
    </row>
    <row r="78" spans="1:250" s="303" customFormat="1" ht="56.25" customHeight="1" hidden="1">
      <c r="A78" s="132" t="s">
        <v>295</v>
      </c>
      <c r="B78" s="115" t="s">
        <v>15</v>
      </c>
      <c r="C78" s="118" t="s">
        <v>283</v>
      </c>
      <c r="D78" s="118">
        <v>13</v>
      </c>
      <c r="E78" s="299" t="s">
        <v>487</v>
      </c>
      <c r="F78" s="298" t="s">
        <v>486</v>
      </c>
      <c r="G78" s="118" t="s">
        <v>280</v>
      </c>
      <c r="H78" s="11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304"/>
      <c r="EY78" s="304"/>
      <c r="EZ78" s="304"/>
      <c r="FA78" s="304"/>
      <c r="FB78" s="304"/>
      <c r="FC78" s="304"/>
      <c r="FD78" s="304"/>
      <c r="FE78" s="304"/>
      <c r="FF78" s="304"/>
      <c r="FG78" s="304"/>
      <c r="FH78" s="304"/>
      <c r="FI78" s="304"/>
      <c r="FJ78" s="304"/>
      <c r="FK78" s="304"/>
      <c r="FL78" s="304"/>
      <c r="FM78" s="304"/>
      <c r="FN78" s="304"/>
      <c r="FO78" s="304"/>
      <c r="FP78" s="304"/>
      <c r="FQ78" s="304"/>
      <c r="FR78" s="304"/>
      <c r="FS78" s="304"/>
      <c r="FT78" s="304"/>
      <c r="FU78" s="304"/>
      <c r="FV78" s="304"/>
      <c r="FW78" s="304"/>
      <c r="FX78" s="304"/>
      <c r="FY78" s="304"/>
      <c r="FZ78" s="304"/>
      <c r="GA78" s="304"/>
      <c r="GB78" s="304"/>
      <c r="GC78" s="304"/>
      <c r="GD78" s="304"/>
      <c r="GE78" s="304"/>
      <c r="GF78" s="304"/>
      <c r="GG78" s="304"/>
      <c r="GH78" s="304"/>
      <c r="GI78" s="304"/>
      <c r="GJ78" s="304"/>
      <c r="GK78" s="304"/>
      <c r="GL78" s="304"/>
      <c r="GM78" s="304"/>
      <c r="GN78" s="304"/>
      <c r="GO78" s="304"/>
      <c r="GP78" s="304"/>
      <c r="GQ78" s="304"/>
      <c r="GR78" s="304"/>
      <c r="GS78" s="304"/>
      <c r="GT78" s="304"/>
      <c r="GU78" s="304"/>
      <c r="GV78" s="304"/>
      <c r="GW78" s="304"/>
      <c r="GX78" s="304"/>
      <c r="GY78" s="304"/>
      <c r="GZ78" s="304"/>
      <c r="HA78" s="304"/>
      <c r="HB78" s="304"/>
      <c r="HC78" s="304"/>
      <c r="HD78" s="304"/>
      <c r="HE78" s="304"/>
      <c r="HF78" s="304"/>
      <c r="HG78" s="304"/>
      <c r="HH78" s="304"/>
      <c r="HI78" s="304"/>
      <c r="HJ78" s="304"/>
      <c r="HK78" s="304"/>
      <c r="HL78" s="304"/>
      <c r="HM78" s="304"/>
      <c r="HN78" s="304"/>
      <c r="HO78" s="304"/>
      <c r="HP78" s="304"/>
      <c r="HQ78" s="304"/>
      <c r="HR78" s="304"/>
      <c r="HS78" s="304"/>
      <c r="HT78" s="304"/>
      <c r="HU78" s="304"/>
      <c r="HV78" s="304"/>
      <c r="HW78" s="304"/>
      <c r="HX78" s="304"/>
      <c r="HY78" s="304"/>
      <c r="HZ78" s="304"/>
      <c r="IA78" s="304"/>
      <c r="IB78" s="304"/>
      <c r="IC78" s="304"/>
      <c r="ID78" s="304"/>
      <c r="IE78" s="304"/>
      <c r="IF78" s="304"/>
      <c r="IG78" s="304"/>
      <c r="IH78" s="304"/>
      <c r="II78" s="304"/>
      <c r="IJ78" s="304"/>
      <c r="IK78" s="304"/>
      <c r="IL78" s="304"/>
      <c r="IM78" s="304"/>
      <c r="IN78" s="304"/>
      <c r="IO78" s="304"/>
      <c r="IP78" s="304"/>
    </row>
    <row r="79" spans="1:250" s="303" customFormat="1" ht="19.5" customHeight="1" hidden="1">
      <c r="A79" s="147" t="s">
        <v>334</v>
      </c>
      <c r="B79" s="115" t="s">
        <v>15</v>
      </c>
      <c r="C79" s="118" t="s">
        <v>283</v>
      </c>
      <c r="D79" s="300" t="s">
        <v>492</v>
      </c>
      <c r="E79" s="299" t="s">
        <v>501</v>
      </c>
      <c r="F79" s="298" t="s">
        <v>291</v>
      </c>
      <c r="G79" s="297"/>
      <c r="H79" s="11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304"/>
      <c r="EY79" s="304"/>
      <c r="EZ79" s="304"/>
      <c r="FA79" s="304"/>
      <c r="FB79" s="304"/>
      <c r="FC79" s="304"/>
      <c r="FD79" s="304"/>
      <c r="FE79" s="304"/>
      <c r="FF79" s="304"/>
      <c r="FG79" s="304"/>
      <c r="FH79" s="304"/>
      <c r="FI79" s="304"/>
      <c r="FJ79" s="304"/>
      <c r="FK79" s="304"/>
      <c r="FL79" s="304"/>
      <c r="FM79" s="304"/>
      <c r="FN79" s="304"/>
      <c r="FO79" s="304"/>
      <c r="FP79" s="304"/>
      <c r="FQ79" s="304"/>
      <c r="FR79" s="304"/>
      <c r="FS79" s="304"/>
      <c r="FT79" s="304"/>
      <c r="FU79" s="304"/>
      <c r="FV79" s="304"/>
      <c r="FW79" s="304"/>
      <c r="FX79" s="304"/>
      <c r="FY79" s="304"/>
      <c r="FZ79" s="304"/>
      <c r="GA79" s="304"/>
      <c r="GB79" s="304"/>
      <c r="GC79" s="304"/>
      <c r="GD79" s="304"/>
      <c r="GE79" s="304"/>
      <c r="GF79" s="304"/>
      <c r="GG79" s="304"/>
      <c r="GH79" s="304"/>
      <c r="GI79" s="304"/>
      <c r="GJ79" s="304"/>
      <c r="GK79" s="304"/>
      <c r="GL79" s="304"/>
      <c r="GM79" s="304"/>
      <c r="GN79" s="304"/>
      <c r="GO79" s="304"/>
      <c r="GP79" s="304"/>
      <c r="GQ79" s="304"/>
      <c r="GR79" s="304"/>
      <c r="GS79" s="304"/>
      <c r="GT79" s="304"/>
      <c r="GU79" s="304"/>
      <c r="GV79" s="304"/>
      <c r="GW79" s="304"/>
      <c r="GX79" s="304"/>
      <c r="GY79" s="304"/>
      <c r="GZ79" s="304"/>
      <c r="HA79" s="304"/>
      <c r="HB79" s="304"/>
      <c r="HC79" s="304"/>
      <c r="HD79" s="304"/>
      <c r="HE79" s="304"/>
      <c r="HF79" s="304"/>
      <c r="HG79" s="304"/>
      <c r="HH79" s="304"/>
      <c r="HI79" s="304"/>
      <c r="HJ79" s="304"/>
      <c r="HK79" s="304"/>
      <c r="HL79" s="304"/>
      <c r="HM79" s="304"/>
      <c r="HN79" s="304"/>
      <c r="HO79" s="304"/>
      <c r="HP79" s="304"/>
      <c r="HQ79" s="304"/>
      <c r="HR79" s="304"/>
      <c r="HS79" s="304"/>
      <c r="HT79" s="304"/>
      <c r="HU79" s="304"/>
      <c r="HV79" s="304"/>
      <c r="HW79" s="304"/>
      <c r="HX79" s="304"/>
      <c r="HY79" s="304"/>
      <c r="HZ79" s="304"/>
      <c r="IA79" s="304"/>
      <c r="IB79" s="304"/>
      <c r="IC79" s="304"/>
      <c r="ID79" s="304"/>
      <c r="IE79" s="304"/>
      <c r="IF79" s="304"/>
      <c r="IG79" s="304"/>
      <c r="IH79" s="304"/>
      <c r="II79" s="304"/>
      <c r="IJ79" s="304"/>
      <c r="IK79" s="304"/>
      <c r="IL79" s="304"/>
      <c r="IM79" s="304"/>
      <c r="IN79" s="304"/>
      <c r="IO79" s="304"/>
      <c r="IP79" s="304"/>
    </row>
    <row r="80" spans="1:8" s="141" customFormat="1" ht="18.75" customHeight="1" hidden="1">
      <c r="A80" s="223" t="s">
        <v>503</v>
      </c>
      <c r="B80" s="162" t="s">
        <v>15</v>
      </c>
      <c r="C80" s="118" t="s">
        <v>283</v>
      </c>
      <c r="D80" s="300" t="s">
        <v>492</v>
      </c>
      <c r="E80" s="299" t="s">
        <v>501</v>
      </c>
      <c r="F80" s="298" t="s">
        <v>500</v>
      </c>
      <c r="G80" s="297"/>
      <c r="H80" s="302"/>
    </row>
    <row r="81" spans="1:8" s="141" customFormat="1" ht="18.75" customHeight="1" hidden="1">
      <c r="A81" s="223" t="s">
        <v>502</v>
      </c>
      <c r="B81" s="131" t="s">
        <v>15</v>
      </c>
      <c r="C81" s="118" t="s">
        <v>283</v>
      </c>
      <c r="D81" s="300" t="s">
        <v>492</v>
      </c>
      <c r="E81" s="299" t="s">
        <v>501</v>
      </c>
      <c r="F81" s="298" t="s">
        <v>500</v>
      </c>
      <c r="G81" s="297" t="s">
        <v>287</v>
      </c>
      <c r="H81" s="159"/>
    </row>
    <row r="82" spans="1:8" s="249" customFormat="1" ht="18.75" customHeight="1" hidden="1">
      <c r="A82" s="301" t="s">
        <v>495</v>
      </c>
      <c r="B82" s="158" t="s">
        <v>15</v>
      </c>
      <c r="C82" s="118" t="s">
        <v>283</v>
      </c>
      <c r="D82" s="300" t="s">
        <v>492</v>
      </c>
      <c r="E82" s="299" t="s">
        <v>501</v>
      </c>
      <c r="F82" s="298" t="s">
        <v>500</v>
      </c>
      <c r="G82" s="297" t="s">
        <v>280</v>
      </c>
      <c r="H82" s="153"/>
    </row>
    <row r="83" spans="1:8" s="141" customFormat="1" ht="18.75" customHeight="1" hidden="1">
      <c r="A83" s="149" t="s">
        <v>493</v>
      </c>
      <c r="B83" s="146" t="s">
        <v>15</v>
      </c>
      <c r="C83" s="178" t="s">
        <v>367</v>
      </c>
      <c r="D83" s="178" t="s">
        <v>320</v>
      </c>
      <c r="E83" s="117" t="s">
        <v>498</v>
      </c>
      <c r="F83" s="229" t="s">
        <v>306</v>
      </c>
      <c r="G83" s="178"/>
      <c r="H83" s="177"/>
    </row>
    <row r="84" spans="1:8" s="141" customFormat="1" ht="18.75" customHeight="1" hidden="1">
      <c r="A84" s="149" t="s">
        <v>499</v>
      </c>
      <c r="B84" s="146" t="s">
        <v>15</v>
      </c>
      <c r="C84" s="296" t="s">
        <v>367</v>
      </c>
      <c r="D84" s="296" t="s">
        <v>320</v>
      </c>
      <c r="E84" s="117" t="s">
        <v>498</v>
      </c>
      <c r="F84" s="229" t="s">
        <v>497</v>
      </c>
      <c r="G84" s="296"/>
      <c r="H84" s="295"/>
    </row>
    <row r="85" spans="1:8" s="141" customFormat="1" ht="39.75" customHeight="1" hidden="1">
      <c r="A85" s="167" t="s">
        <v>331</v>
      </c>
      <c r="B85" s="115" t="s">
        <v>15</v>
      </c>
      <c r="C85" s="115" t="s">
        <v>367</v>
      </c>
      <c r="D85" s="115" t="s">
        <v>320</v>
      </c>
      <c r="E85" s="117" t="s">
        <v>498</v>
      </c>
      <c r="F85" s="229" t="s">
        <v>497</v>
      </c>
      <c r="G85" s="115" t="s">
        <v>287</v>
      </c>
      <c r="H85" s="114"/>
    </row>
    <row r="86" spans="1:8" s="141" customFormat="1" ht="23.25" customHeight="1" hidden="1">
      <c r="A86" s="147" t="s">
        <v>295</v>
      </c>
      <c r="B86" s="115" t="s">
        <v>15</v>
      </c>
      <c r="C86" s="115" t="s">
        <v>367</v>
      </c>
      <c r="D86" s="115" t="s">
        <v>320</v>
      </c>
      <c r="E86" s="117" t="s">
        <v>498</v>
      </c>
      <c r="F86" s="229" t="s">
        <v>497</v>
      </c>
      <c r="G86" s="115" t="s">
        <v>280</v>
      </c>
      <c r="H86" s="114"/>
    </row>
    <row r="87" spans="1:8" s="285" customFormat="1" ht="24" customHeight="1">
      <c r="A87" s="147" t="s">
        <v>334</v>
      </c>
      <c r="B87" s="162" t="s">
        <v>15</v>
      </c>
      <c r="C87" s="294" t="s">
        <v>283</v>
      </c>
      <c r="D87" s="293">
        <v>13</v>
      </c>
      <c r="E87" s="591" t="s">
        <v>496</v>
      </c>
      <c r="F87" s="592"/>
      <c r="G87" s="292" t="s">
        <v>333</v>
      </c>
      <c r="H87" s="114" t="s">
        <v>608</v>
      </c>
    </row>
    <row r="88" spans="1:8" s="285" customFormat="1" ht="23.25" customHeight="1">
      <c r="A88" s="172" t="s">
        <v>495</v>
      </c>
      <c r="B88" s="131" t="s">
        <v>15</v>
      </c>
      <c r="C88" s="291" t="s">
        <v>283</v>
      </c>
      <c r="D88" s="291" t="s">
        <v>492</v>
      </c>
      <c r="E88" s="130" t="s">
        <v>494</v>
      </c>
      <c r="F88" s="129" t="s">
        <v>291</v>
      </c>
      <c r="G88" s="290"/>
      <c r="H88" s="288">
        <f>+H89</f>
        <v>2324.043</v>
      </c>
    </row>
    <row r="89" spans="1:8" s="287" customFormat="1" ht="21" customHeight="1">
      <c r="A89" s="167" t="s">
        <v>493</v>
      </c>
      <c r="B89" s="158" t="s">
        <v>15</v>
      </c>
      <c r="C89" s="178" t="s">
        <v>283</v>
      </c>
      <c r="D89" s="178" t="s">
        <v>492</v>
      </c>
      <c r="E89" s="117" t="s">
        <v>487</v>
      </c>
      <c r="F89" s="229" t="s">
        <v>291</v>
      </c>
      <c r="G89" s="289"/>
      <c r="H89" s="288">
        <f>+H90+H94</f>
        <v>2324.043</v>
      </c>
    </row>
    <row r="90" spans="1:8" s="285" customFormat="1" ht="64.5" customHeight="1">
      <c r="A90" s="174" t="s">
        <v>491</v>
      </c>
      <c r="B90" s="146" t="s">
        <v>15</v>
      </c>
      <c r="C90" s="131" t="s">
        <v>283</v>
      </c>
      <c r="D90" s="131">
        <v>13</v>
      </c>
      <c r="E90" s="284" t="s">
        <v>487</v>
      </c>
      <c r="F90" s="283" t="s">
        <v>490</v>
      </c>
      <c r="G90" s="286"/>
      <c r="H90" s="150" t="s">
        <v>723</v>
      </c>
    </row>
    <row r="91" spans="1:8" s="141" customFormat="1" ht="56.25">
      <c r="A91" s="167" t="s">
        <v>331</v>
      </c>
      <c r="B91" s="146" t="s">
        <v>15</v>
      </c>
      <c r="C91" s="115" t="s">
        <v>283</v>
      </c>
      <c r="D91" s="115">
        <v>13</v>
      </c>
      <c r="E91" s="255" t="s">
        <v>487</v>
      </c>
      <c r="F91" s="195" t="s">
        <v>490</v>
      </c>
      <c r="G91" s="115" t="s">
        <v>287</v>
      </c>
      <c r="H91" s="114" t="s">
        <v>638</v>
      </c>
    </row>
    <row r="92" spans="1:8" s="141" customFormat="1" ht="18.75">
      <c r="A92" s="132" t="s">
        <v>295</v>
      </c>
      <c r="B92" s="115" t="s">
        <v>15</v>
      </c>
      <c r="C92" s="115" t="s">
        <v>283</v>
      </c>
      <c r="D92" s="115">
        <v>13</v>
      </c>
      <c r="E92" s="255" t="s">
        <v>487</v>
      </c>
      <c r="F92" s="195" t="s">
        <v>490</v>
      </c>
      <c r="G92" s="115" t="s">
        <v>280</v>
      </c>
      <c r="H92" s="114" t="s">
        <v>637</v>
      </c>
    </row>
    <row r="93" spans="1:8" s="141" customFormat="1" ht="24.75" customHeight="1">
      <c r="A93" s="132" t="s">
        <v>334</v>
      </c>
      <c r="B93" s="146" t="s">
        <v>15</v>
      </c>
      <c r="C93" s="115" t="s">
        <v>283</v>
      </c>
      <c r="D93" s="115">
        <v>13</v>
      </c>
      <c r="E93" s="255" t="s">
        <v>487</v>
      </c>
      <c r="F93" s="195" t="s">
        <v>490</v>
      </c>
      <c r="G93" s="115" t="s">
        <v>333</v>
      </c>
      <c r="H93" s="114" t="s">
        <v>636</v>
      </c>
    </row>
    <row r="94" spans="1:8" s="141" customFormat="1" ht="20.25" customHeight="1">
      <c r="A94" s="197" t="s">
        <v>489</v>
      </c>
      <c r="B94" s="146" t="s">
        <v>15</v>
      </c>
      <c r="C94" s="131" t="s">
        <v>283</v>
      </c>
      <c r="D94" s="131">
        <v>13</v>
      </c>
      <c r="E94" s="284" t="s">
        <v>487</v>
      </c>
      <c r="F94" s="283" t="s">
        <v>486</v>
      </c>
      <c r="G94" s="131"/>
      <c r="H94" s="150" t="s">
        <v>488</v>
      </c>
    </row>
    <row r="95" spans="1:8" s="141" customFormat="1" ht="20.25" customHeight="1">
      <c r="A95" s="252" t="s">
        <v>295</v>
      </c>
      <c r="B95" s="146" t="s">
        <v>15</v>
      </c>
      <c r="C95" s="115" t="s">
        <v>283</v>
      </c>
      <c r="D95" s="115">
        <v>13</v>
      </c>
      <c r="E95" s="255" t="s">
        <v>487</v>
      </c>
      <c r="F95" s="195" t="s">
        <v>486</v>
      </c>
      <c r="G95" s="115" t="s">
        <v>280</v>
      </c>
      <c r="H95" s="114" t="s">
        <v>485</v>
      </c>
    </row>
    <row r="96" spans="1:8" s="249" customFormat="1" ht="24.75" customHeight="1">
      <c r="A96" s="219" t="s">
        <v>484</v>
      </c>
      <c r="B96" s="131" t="s">
        <v>15</v>
      </c>
      <c r="C96" s="279" t="s">
        <v>320</v>
      </c>
      <c r="D96" s="279"/>
      <c r="E96" s="282"/>
      <c r="F96" s="281"/>
      <c r="G96" s="279"/>
      <c r="H96" s="280">
        <f>H97+H107</f>
        <v>284</v>
      </c>
    </row>
    <row r="97" spans="1:8" s="249" customFormat="1" ht="37.5">
      <c r="A97" s="219" t="s">
        <v>483</v>
      </c>
      <c r="B97" s="158" t="s">
        <v>15</v>
      </c>
      <c r="C97" s="279" t="s">
        <v>320</v>
      </c>
      <c r="D97" s="279" t="s">
        <v>321</v>
      </c>
      <c r="E97" s="273"/>
      <c r="F97" s="272"/>
      <c r="G97" s="128"/>
      <c r="H97" s="127">
        <f>H99</f>
        <v>134</v>
      </c>
    </row>
    <row r="98" spans="1:8" s="141" customFormat="1" ht="18.75">
      <c r="A98" s="278" t="s">
        <v>482</v>
      </c>
      <c r="B98" s="146" t="s">
        <v>15</v>
      </c>
      <c r="C98" s="131" t="s">
        <v>320</v>
      </c>
      <c r="D98" s="131" t="s">
        <v>321</v>
      </c>
      <c r="E98" s="130" t="s">
        <v>481</v>
      </c>
      <c r="F98" s="129" t="s">
        <v>291</v>
      </c>
      <c r="G98" s="131"/>
      <c r="H98" s="127">
        <v>141.5</v>
      </c>
    </row>
    <row r="99" spans="1:8" s="141" customFormat="1" ht="81" customHeight="1">
      <c r="A99" s="174" t="s">
        <v>480</v>
      </c>
      <c r="B99" s="146" t="s">
        <v>15</v>
      </c>
      <c r="C99" s="115" t="s">
        <v>320</v>
      </c>
      <c r="D99" s="115" t="s">
        <v>321</v>
      </c>
      <c r="E99" s="117" t="s">
        <v>479</v>
      </c>
      <c r="F99" s="229" t="s">
        <v>291</v>
      </c>
      <c r="G99" s="115"/>
      <c r="H99" s="168">
        <f>H100+H103</f>
        <v>134</v>
      </c>
    </row>
    <row r="100" spans="1:8" s="141" customFormat="1" ht="141" customHeight="1">
      <c r="A100" s="167" t="s">
        <v>478</v>
      </c>
      <c r="B100" s="115" t="s">
        <v>15</v>
      </c>
      <c r="C100" s="115" t="s">
        <v>320</v>
      </c>
      <c r="D100" s="115" t="s">
        <v>321</v>
      </c>
      <c r="E100" s="117" t="s">
        <v>476</v>
      </c>
      <c r="F100" s="229" t="s">
        <v>291</v>
      </c>
      <c r="G100" s="115"/>
      <c r="H100" s="165">
        <f>+H101</f>
        <v>30</v>
      </c>
    </row>
    <row r="101" spans="1:8" s="141" customFormat="1" ht="62.25" customHeight="1">
      <c r="A101" s="147" t="s">
        <v>477</v>
      </c>
      <c r="B101" s="253" t="s">
        <v>15</v>
      </c>
      <c r="C101" s="275" t="s">
        <v>320</v>
      </c>
      <c r="D101" s="275" t="s">
        <v>321</v>
      </c>
      <c r="E101" s="117" t="s">
        <v>476</v>
      </c>
      <c r="F101" s="229" t="s">
        <v>475</v>
      </c>
      <c r="G101" s="115"/>
      <c r="H101" s="121">
        <v>30</v>
      </c>
    </row>
    <row r="102" spans="1:8" s="141" customFormat="1" ht="24" customHeight="1">
      <c r="A102" s="277" t="s">
        <v>295</v>
      </c>
      <c r="B102" s="253" t="s">
        <v>15</v>
      </c>
      <c r="C102" s="275" t="s">
        <v>320</v>
      </c>
      <c r="D102" s="275" t="s">
        <v>321</v>
      </c>
      <c r="E102" s="117" t="s">
        <v>476</v>
      </c>
      <c r="F102" s="229" t="s">
        <v>475</v>
      </c>
      <c r="G102" s="115" t="s">
        <v>280</v>
      </c>
      <c r="H102" s="114" t="s">
        <v>632</v>
      </c>
    </row>
    <row r="103" spans="1:8" s="141" customFormat="1" ht="124.5" customHeight="1">
      <c r="A103" s="276" t="s">
        <v>473</v>
      </c>
      <c r="B103" s="222" t="s">
        <v>15</v>
      </c>
      <c r="C103" s="275" t="s">
        <v>320</v>
      </c>
      <c r="D103" s="275" t="s">
        <v>321</v>
      </c>
      <c r="E103" s="583" t="s">
        <v>472</v>
      </c>
      <c r="F103" s="584"/>
      <c r="G103" s="115"/>
      <c r="H103" s="165">
        <v>104</v>
      </c>
    </row>
    <row r="104" spans="1:8" s="141" customFormat="1" ht="63" customHeight="1">
      <c r="A104" s="265" t="s">
        <v>471</v>
      </c>
      <c r="B104" s="222" t="s">
        <v>15</v>
      </c>
      <c r="C104" s="275" t="s">
        <v>320</v>
      </c>
      <c r="D104" s="275" t="s">
        <v>321</v>
      </c>
      <c r="E104" s="274" t="s">
        <v>470</v>
      </c>
      <c r="F104" s="228" t="s">
        <v>291</v>
      </c>
      <c r="G104" s="115"/>
      <c r="H104" s="165">
        <v>104</v>
      </c>
    </row>
    <row r="105" spans="1:8" s="141" customFormat="1" ht="43.5" customHeight="1">
      <c r="A105" s="224" t="s">
        <v>469</v>
      </c>
      <c r="B105" s="222" t="s">
        <v>15</v>
      </c>
      <c r="C105" s="275" t="s">
        <v>320</v>
      </c>
      <c r="D105" s="275" t="s">
        <v>321</v>
      </c>
      <c r="E105" s="585" t="s">
        <v>468</v>
      </c>
      <c r="F105" s="586"/>
      <c r="G105" s="115"/>
      <c r="H105" s="165">
        <v>104</v>
      </c>
    </row>
    <row r="106" spans="1:8" s="141" customFormat="1" ht="27.75" customHeight="1">
      <c r="A106" s="147" t="s">
        <v>295</v>
      </c>
      <c r="B106" s="222" t="s">
        <v>15</v>
      </c>
      <c r="C106" s="275" t="s">
        <v>320</v>
      </c>
      <c r="D106" s="275" t="s">
        <v>321</v>
      </c>
      <c r="E106" s="583" t="s">
        <v>468</v>
      </c>
      <c r="F106" s="584"/>
      <c r="G106" s="115" t="s">
        <v>280</v>
      </c>
      <c r="H106" s="114" t="s">
        <v>630</v>
      </c>
    </row>
    <row r="107" spans="1:8" s="141" customFormat="1" ht="23.25" customHeight="1">
      <c r="A107" s="124" t="s">
        <v>467</v>
      </c>
      <c r="B107" s="222" t="s">
        <v>15</v>
      </c>
      <c r="C107" s="128" t="s">
        <v>320</v>
      </c>
      <c r="D107" s="128">
        <v>14</v>
      </c>
      <c r="E107" s="273"/>
      <c r="F107" s="272"/>
      <c r="G107" s="160"/>
      <c r="H107" s="127">
        <f>+H108</f>
        <v>150</v>
      </c>
    </row>
    <row r="108" spans="1:8" s="141" customFormat="1" ht="62.25" customHeight="1">
      <c r="A108" s="120" t="s">
        <v>466</v>
      </c>
      <c r="B108" s="222" t="s">
        <v>15</v>
      </c>
      <c r="C108" s="128" t="s">
        <v>320</v>
      </c>
      <c r="D108" s="128">
        <v>14</v>
      </c>
      <c r="E108" s="130" t="s">
        <v>465</v>
      </c>
      <c r="F108" s="129" t="s">
        <v>291</v>
      </c>
      <c r="G108" s="160"/>
      <c r="H108" s="127">
        <f>+H109</f>
        <v>150</v>
      </c>
    </row>
    <row r="109" spans="1:8" s="141" customFormat="1" ht="77.25" customHeight="1">
      <c r="A109" s="271" t="s">
        <v>464</v>
      </c>
      <c r="B109" s="222" t="s">
        <v>15</v>
      </c>
      <c r="C109" s="178" t="s">
        <v>320</v>
      </c>
      <c r="D109" s="178" t="s">
        <v>461</v>
      </c>
      <c r="E109" s="117" t="s">
        <v>463</v>
      </c>
      <c r="F109" s="229" t="s">
        <v>291</v>
      </c>
      <c r="G109" s="220"/>
      <c r="H109" s="121">
        <f>+H111</f>
        <v>150</v>
      </c>
    </row>
    <row r="110" spans="1:8" s="141" customFormat="1" ht="37.5">
      <c r="A110" s="270" t="s">
        <v>462</v>
      </c>
      <c r="B110" s="222" t="s">
        <v>15</v>
      </c>
      <c r="C110" s="178" t="s">
        <v>320</v>
      </c>
      <c r="D110" s="178" t="s">
        <v>461</v>
      </c>
      <c r="E110" s="117" t="s">
        <v>459</v>
      </c>
      <c r="F110" s="229" t="s">
        <v>291</v>
      </c>
      <c r="G110" s="220"/>
      <c r="H110" s="121">
        <v>150</v>
      </c>
    </row>
    <row r="111" spans="1:8" s="141" customFormat="1" ht="37.5">
      <c r="A111" s="167" t="s">
        <v>460</v>
      </c>
      <c r="B111" s="222" t="s">
        <v>15</v>
      </c>
      <c r="C111" s="115" t="s">
        <v>320</v>
      </c>
      <c r="D111" s="115">
        <v>14</v>
      </c>
      <c r="E111" s="117" t="s">
        <v>459</v>
      </c>
      <c r="F111" s="229" t="s">
        <v>458</v>
      </c>
      <c r="G111" s="115"/>
      <c r="H111" s="121">
        <v>150</v>
      </c>
    </row>
    <row r="112" spans="1:8" s="141" customFormat="1" ht="18.75">
      <c r="A112" s="147" t="s">
        <v>295</v>
      </c>
      <c r="B112" s="131" t="s">
        <v>15</v>
      </c>
      <c r="C112" s="115" t="s">
        <v>320</v>
      </c>
      <c r="D112" s="115">
        <v>14</v>
      </c>
      <c r="E112" s="126" t="s">
        <v>459</v>
      </c>
      <c r="F112" s="125" t="s">
        <v>458</v>
      </c>
      <c r="G112" s="115" t="s">
        <v>280</v>
      </c>
      <c r="H112" s="114" t="s">
        <v>613</v>
      </c>
    </row>
    <row r="113" spans="1:8" s="141" customFormat="1" ht="26.25" customHeight="1">
      <c r="A113" s="124" t="s">
        <v>457</v>
      </c>
      <c r="B113" s="131" t="s">
        <v>15</v>
      </c>
      <c r="C113" s="128" t="s">
        <v>402</v>
      </c>
      <c r="D113" s="134"/>
      <c r="E113" s="134"/>
      <c r="F113" s="133"/>
      <c r="G113" s="216"/>
      <c r="H113" s="196">
        <f>H114+H141+H138</f>
        <v>4832.525</v>
      </c>
    </row>
    <row r="114" spans="1:8" s="141" customFormat="1" ht="18.75">
      <c r="A114" s="265" t="s">
        <v>456</v>
      </c>
      <c r="B114" s="115" t="s">
        <v>15</v>
      </c>
      <c r="C114" s="128" t="s">
        <v>402</v>
      </c>
      <c r="D114" s="217" t="s">
        <v>434</v>
      </c>
      <c r="E114" s="217"/>
      <c r="F114" s="216"/>
      <c r="G114" s="216"/>
      <c r="H114" s="196">
        <f>H115</f>
        <v>3457.525</v>
      </c>
    </row>
    <row r="115" spans="1:8" s="141" customFormat="1" ht="61.5" customHeight="1">
      <c r="A115" s="120" t="s">
        <v>455</v>
      </c>
      <c r="B115" s="115" t="s">
        <v>15</v>
      </c>
      <c r="C115" s="128" t="s">
        <v>402</v>
      </c>
      <c r="D115" s="217" t="s">
        <v>434</v>
      </c>
      <c r="E115" s="217" t="s">
        <v>454</v>
      </c>
      <c r="F115" s="216" t="s">
        <v>291</v>
      </c>
      <c r="G115" s="216"/>
      <c r="H115" s="182">
        <f>H117+H121+H124</f>
        <v>3457.525</v>
      </c>
    </row>
    <row r="116" spans="1:8" s="141" customFormat="1" ht="75">
      <c r="A116" s="233" t="s">
        <v>453</v>
      </c>
      <c r="B116" s="115" t="s">
        <v>15</v>
      </c>
      <c r="C116" s="128" t="s">
        <v>402</v>
      </c>
      <c r="D116" s="217" t="s">
        <v>434</v>
      </c>
      <c r="E116" s="217" t="s">
        <v>452</v>
      </c>
      <c r="F116" s="216" t="s">
        <v>291</v>
      </c>
      <c r="G116" s="216"/>
      <c r="H116" s="182">
        <f>H118+H122</f>
        <v>2857.525</v>
      </c>
    </row>
    <row r="117" spans="1:8" s="141" customFormat="1" ht="37.5">
      <c r="A117" s="265" t="s">
        <v>451</v>
      </c>
      <c r="B117" s="115"/>
      <c r="C117" s="128" t="s">
        <v>402</v>
      </c>
      <c r="D117" s="217" t="s">
        <v>434</v>
      </c>
      <c r="E117" s="217" t="s">
        <v>442</v>
      </c>
      <c r="F117" s="216" t="s">
        <v>291</v>
      </c>
      <c r="G117" s="216"/>
      <c r="H117" s="196">
        <v>660</v>
      </c>
    </row>
    <row r="118" spans="1:8" s="141" customFormat="1" ht="37.5">
      <c r="A118" s="233" t="s">
        <v>450</v>
      </c>
      <c r="B118" s="115"/>
      <c r="C118" s="128" t="s">
        <v>402</v>
      </c>
      <c r="D118" s="217" t="s">
        <v>434</v>
      </c>
      <c r="E118" s="217" t="s">
        <v>442</v>
      </c>
      <c r="F118" s="216" t="s">
        <v>446</v>
      </c>
      <c r="G118" s="216"/>
      <c r="H118" s="182" t="str">
        <f>H120</f>
        <v>660</v>
      </c>
    </row>
    <row r="119" spans="1:8" s="141" customFormat="1" ht="18.75">
      <c r="A119" s="147" t="s">
        <v>449</v>
      </c>
      <c r="B119" s="115"/>
      <c r="C119" s="128" t="s">
        <v>402</v>
      </c>
      <c r="D119" s="217" t="s">
        <v>434</v>
      </c>
      <c r="E119" s="217" t="s">
        <v>442</v>
      </c>
      <c r="F119" s="216" t="s">
        <v>446</v>
      </c>
      <c r="G119" s="216" t="s">
        <v>384</v>
      </c>
      <c r="H119" s="268">
        <v>660</v>
      </c>
    </row>
    <row r="120" spans="1:8" s="141" customFormat="1" ht="37.5">
      <c r="A120" s="267" t="s">
        <v>448</v>
      </c>
      <c r="B120" s="115"/>
      <c r="C120" s="128" t="s">
        <v>402</v>
      </c>
      <c r="D120" s="217" t="s">
        <v>434</v>
      </c>
      <c r="E120" s="217" t="s">
        <v>442</v>
      </c>
      <c r="F120" s="216" t="s">
        <v>446</v>
      </c>
      <c r="G120" s="216" t="s">
        <v>384</v>
      </c>
      <c r="H120" s="261" t="s">
        <v>701</v>
      </c>
    </row>
    <row r="121" spans="1:8" s="141" customFormat="1" ht="37.5">
      <c r="A121" s="265" t="s">
        <v>444</v>
      </c>
      <c r="B121" s="115"/>
      <c r="C121" s="128" t="s">
        <v>402</v>
      </c>
      <c r="D121" s="217" t="s">
        <v>434</v>
      </c>
      <c r="E121" s="217" t="s">
        <v>442</v>
      </c>
      <c r="F121" s="216" t="s">
        <v>291</v>
      </c>
      <c r="G121" s="216"/>
      <c r="H121" s="269">
        <v>2197.525</v>
      </c>
    </row>
    <row r="122" spans="1:8" s="141" customFormat="1" ht="37.5">
      <c r="A122" s="224" t="s">
        <v>443</v>
      </c>
      <c r="B122" s="115"/>
      <c r="C122" s="128" t="s">
        <v>402</v>
      </c>
      <c r="D122" s="217" t="s">
        <v>434</v>
      </c>
      <c r="E122" s="217" t="s">
        <v>447</v>
      </c>
      <c r="F122" s="216" t="s">
        <v>441</v>
      </c>
      <c r="G122" s="216"/>
      <c r="H122" s="264">
        <f>H123</f>
        <v>2197.525</v>
      </c>
    </row>
    <row r="123" spans="1:8" s="141" customFormat="1" ht="18.75">
      <c r="A123" s="147" t="s">
        <v>295</v>
      </c>
      <c r="B123" s="115"/>
      <c r="C123" s="128" t="s">
        <v>402</v>
      </c>
      <c r="D123" s="217" t="s">
        <v>434</v>
      </c>
      <c r="E123" s="217" t="s">
        <v>447</v>
      </c>
      <c r="F123" s="216" t="s">
        <v>441</v>
      </c>
      <c r="G123" s="216" t="s">
        <v>280</v>
      </c>
      <c r="H123" s="261">
        <v>2197.525</v>
      </c>
    </row>
    <row r="124" spans="1:8" s="141" customFormat="1" ht="81.75" customHeight="1">
      <c r="A124" s="233" t="s">
        <v>439</v>
      </c>
      <c r="B124" s="115"/>
      <c r="C124" s="128" t="s">
        <v>402</v>
      </c>
      <c r="D124" s="217" t="s">
        <v>434</v>
      </c>
      <c r="E124" s="581" t="s">
        <v>438</v>
      </c>
      <c r="F124" s="582"/>
      <c r="G124" s="216"/>
      <c r="H124" s="127">
        <f>H125</f>
        <v>600</v>
      </c>
    </row>
    <row r="125" spans="1:8" s="141" customFormat="1" ht="61.5" customHeight="1">
      <c r="A125" s="232" t="s">
        <v>437</v>
      </c>
      <c r="B125" s="115" t="s">
        <v>15</v>
      </c>
      <c r="C125" s="128" t="s">
        <v>402</v>
      </c>
      <c r="D125" s="217" t="s">
        <v>434</v>
      </c>
      <c r="E125" s="217" t="s">
        <v>436</v>
      </c>
      <c r="F125" s="129" t="s">
        <v>291</v>
      </c>
      <c r="G125" s="216"/>
      <c r="H125" s="121">
        <v>600</v>
      </c>
    </row>
    <row r="126" spans="1:34" s="163" customFormat="1" ht="56.25" customHeight="1" hidden="1">
      <c r="A126" s="265" t="s">
        <v>451</v>
      </c>
      <c r="B126" s="158" t="s">
        <v>15</v>
      </c>
      <c r="C126" s="128" t="s">
        <v>402</v>
      </c>
      <c r="D126" s="217" t="s">
        <v>434</v>
      </c>
      <c r="E126" s="217" t="s">
        <v>447</v>
      </c>
      <c r="F126" s="216" t="s">
        <v>291</v>
      </c>
      <c r="G126" s="216"/>
      <c r="H126" s="182">
        <v>4897.431</v>
      </c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</row>
    <row r="127" spans="1:244" s="164" customFormat="1" ht="37.5" customHeight="1" hidden="1">
      <c r="A127" s="233" t="s">
        <v>450</v>
      </c>
      <c r="B127" s="146" t="s">
        <v>15</v>
      </c>
      <c r="C127" s="128" t="s">
        <v>402</v>
      </c>
      <c r="D127" s="217" t="s">
        <v>434</v>
      </c>
      <c r="E127" s="217" t="s">
        <v>447</v>
      </c>
      <c r="F127" s="216" t="s">
        <v>446</v>
      </c>
      <c r="G127" s="216"/>
      <c r="H127" s="121" t="str">
        <f>H129</f>
        <v>4897,431</v>
      </c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  <c r="BR127" s="249"/>
      <c r="BS127" s="249"/>
      <c r="BT127" s="249"/>
      <c r="BU127" s="249"/>
      <c r="BV127" s="249"/>
      <c r="BW127" s="249"/>
      <c r="BX127" s="249"/>
      <c r="BY127" s="249"/>
      <c r="BZ127" s="249"/>
      <c r="CA127" s="249"/>
      <c r="CB127" s="249"/>
      <c r="CC127" s="249"/>
      <c r="CD127" s="249"/>
      <c r="CE127" s="249"/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249"/>
      <c r="CQ127" s="249"/>
      <c r="CR127" s="249"/>
      <c r="CS127" s="249"/>
      <c r="CT127" s="249"/>
      <c r="CU127" s="249"/>
      <c r="CV127" s="249"/>
      <c r="CW127" s="249"/>
      <c r="CX127" s="249"/>
      <c r="CY127" s="249"/>
      <c r="CZ127" s="249"/>
      <c r="DA127" s="249"/>
      <c r="DB127" s="249"/>
      <c r="DC127" s="249"/>
      <c r="DD127" s="249"/>
      <c r="DE127" s="249"/>
      <c r="DF127" s="249"/>
      <c r="DG127" s="249"/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249"/>
      <c r="DS127" s="249"/>
      <c r="DT127" s="249"/>
      <c r="DU127" s="249"/>
      <c r="DV127" s="249"/>
      <c r="DW127" s="249"/>
      <c r="DX127" s="249"/>
      <c r="DY127" s="249"/>
      <c r="DZ127" s="249"/>
      <c r="EA127" s="249"/>
      <c r="EB127" s="249"/>
      <c r="EC127" s="249"/>
      <c r="ED127" s="249"/>
      <c r="EE127" s="249"/>
      <c r="EF127" s="249"/>
      <c r="EG127" s="249"/>
      <c r="EH127" s="249"/>
      <c r="EI127" s="249"/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249"/>
      <c r="EU127" s="249"/>
      <c r="EV127" s="249"/>
      <c r="EW127" s="249"/>
      <c r="EX127" s="249"/>
      <c r="EY127" s="249"/>
      <c r="EZ127" s="249"/>
      <c r="FA127" s="249"/>
      <c r="FB127" s="249"/>
      <c r="FC127" s="249"/>
      <c r="FD127" s="249"/>
      <c r="FE127" s="249"/>
      <c r="FF127" s="249"/>
      <c r="FG127" s="249"/>
      <c r="FH127" s="249"/>
      <c r="FI127" s="249"/>
      <c r="FJ127" s="249"/>
      <c r="FK127" s="249"/>
      <c r="FL127" s="249"/>
      <c r="FM127" s="249"/>
      <c r="FN127" s="249"/>
      <c r="FO127" s="249"/>
      <c r="FP127" s="249"/>
      <c r="FQ127" s="249"/>
      <c r="FR127" s="249"/>
      <c r="FS127" s="249"/>
      <c r="FT127" s="249"/>
      <c r="FU127" s="249"/>
      <c r="FV127" s="249"/>
      <c r="FW127" s="249"/>
      <c r="FX127" s="249"/>
      <c r="FY127" s="249"/>
      <c r="FZ127" s="249"/>
      <c r="GA127" s="249"/>
      <c r="GB127" s="249"/>
      <c r="GC127" s="249"/>
      <c r="GD127" s="249"/>
      <c r="GE127" s="249"/>
      <c r="GF127" s="249"/>
      <c r="GG127" s="249"/>
      <c r="GH127" s="249"/>
      <c r="GI127" s="249"/>
      <c r="GJ127" s="249"/>
      <c r="GK127" s="249"/>
      <c r="GL127" s="249"/>
      <c r="GM127" s="249"/>
      <c r="GN127" s="249"/>
      <c r="GO127" s="249"/>
      <c r="GP127" s="249"/>
      <c r="GQ127" s="249"/>
      <c r="GR127" s="249"/>
      <c r="GS127" s="249"/>
      <c r="GT127" s="249"/>
      <c r="GU127" s="249"/>
      <c r="GV127" s="249"/>
      <c r="GW127" s="249"/>
      <c r="GX127" s="249"/>
      <c r="GY127" s="249"/>
      <c r="GZ127" s="249"/>
      <c r="HA127" s="249"/>
      <c r="HB127" s="249"/>
      <c r="HC127" s="249"/>
      <c r="HD127" s="249"/>
      <c r="HE127" s="249"/>
      <c r="HF127" s="249"/>
      <c r="HG127" s="249"/>
      <c r="HH127" s="249"/>
      <c r="HI127" s="249"/>
      <c r="HJ127" s="249"/>
      <c r="HK127" s="249"/>
      <c r="HL127" s="249"/>
      <c r="HM127" s="249"/>
      <c r="HN127" s="249"/>
      <c r="HO127" s="249"/>
      <c r="HP127" s="249"/>
      <c r="HQ127" s="249"/>
      <c r="HR127" s="249"/>
      <c r="HS127" s="249"/>
      <c r="HT127" s="249"/>
      <c r="HU127" s="249"/>
      <c r="HV127" s="249"/>
      <c r="HW127" s="249"/>
      <c r="HX127" s="249"/>
      <c r="HY127" s="249"/>
      <c r="HZ127" s="249"/>
      <c r="IA127" s="249"/>
      <c r="IB127" s="249"/>
      <c r="IC127" s="249"/>
      <c r="ID127" s="249"/>
      <c r="IE127" s="249"/>
      <c r="IF127" s="249"/>
      <c r="IG127" s="249"/>
      <c r="IH127" s="249"/>
      <c r="II127" s="249"/>
      <c r="IJ127" s="249"/>
    </row>
    <row r="128" spans="1:244" s="164" customFormat="1" ht="19.5" customHeight="1" hidden="1">
      <c r="A128" s="147" t="s">
        <v>449</v>
      </c>
      <c r="B128" s="146" t="s">
        <v>15</v>
      </c>
      <c r="C128" s="128" t="s">
        <v>402</v>
      </c>
      <c r="D128" s="217" t="s">
        <v>434</v>
      </c>
      <c r="E128" s="217" t="s">
        <v>447</v>
      </c>
      <c r="F128" s="216" t="s">
        <v>446</v>
      </c>
      <c r="G128" s="216" t="s">
        <v>384</v>
      </c>
      <c r="H128" s="268">
        <v>4897.431</v>
      </c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49"/>
      <c r="ES128" s="249"/>
      <c r="ET128" s="249"/>
      <c r="EU128" s="249"/>
      <c r="EV128" s="249"/>
      <c r="EW128" s="249"/>
      <c r="EX128" s="249"/>
      <c r="EY128" s="249"/>
      <c r="EZ128" s="249"/>
      <c r="FA128" s="249"/>
      <c r="FB128" s="249"/>
      <c r="FC128" s="249"/>
      <c r="FD128" s="249"/>
      <c r="FE128" s="249"/>
      <c r="FF128" s="249"/>
      <c r="FG128" s="249"/>
      <c r="FH128" s="249"/>
      <c r="FI128" s="249"/>
      <c r="FJ128" s="249"/>
      <c r="FK128" s="249"/>
      <c r="FL128" s="249"/>
      <c r="FM128" s="249"/>
      <c r="FN128" s="249"/>
      <c r="FO128" s="249"/>
      <c r="FP128" s="249"/>
      <c r="FQ128" s="249"/>
      <c r="FR128" s="249"/>
      <c r="FS128" s="249"/>
      <c r="FT128" s="249"/>
      <c r="FU128" s="249"/>
      <c r="FV128" s="249"/>
      <c r="FW128" s="249"/>
      <c r="FX128" s="249"/>
      <c r="FY128" s="249"/>
      <c r="FZ128" s="249"/>
      <c r="GA128" s="249"/>
      <c r="GB128" s="249"/>
      <c r="GC128" s="249"/>
      <c r="GD128" s="249"/>
      <c r="GE128" s="249"/>
      <c r="GF128" s="249"/>
      <c r="GG128" s="249"/>
      <c r="GH128" s="249"/>
      <c r="GI128" s="249"/>
      <c r="GJ128" s="249"/>
      <c r="GK128" s="249"/>
      <c r="GL128" s="249"/>
      <c r="GM128" s="249"/>
      <c r="GN128" s="249"/>
      <c r="GO128" s="249"/>
      <c r="GP128" s="249"/>
      <c r="GQ128" s="249"/>
      <c r="GR128" s="249"/>
      <c r="GS128" s="249"/>
      <c r="GT128" s="249"/>
      <c r="GU128" s="249"/>
      <c r="GV128" s="249"/>
      <c r="GW128" s="249"/>
      <c r="GX128" s="249"/>
      <c r="GY128" s="249"/>
      <c r="GZ128" s="249"/>
      <c r="HA128" s="249"/>
      <c r="HB128" s="249"/>
      <c r="HC128" s="249"/>
      <c r="HD128" s="249"/>
      <c r="HE128" s="249"/>
      <c r="HF128" s="249"/>
      <c r="HG128" s="249"/>
      <c r="HH128" s="249"/>
      <c r="HI128" s="249"/>
      <c r="HJ128" s="249"/>
      <c r="HK128" s="249"/>
      <c r="HL128" s="249"/>
      <c r="HM128" s="249"/>
      <c r="HN128" s="249"/>
      <c r="HO128" s="249"/>
      <c r="HP128" s="249"/>
      <c r="HQ128" s="249"/>
      <c r="HR128" s="249"/>
      <c r="HS128" s="249"/>
      <c r="HT128" s="249"/>
      <c r="HU128" s="249"/>
      <c r="HV128" s="249"/>
      <c r="HW128" s="249"/>
      <c r="HX128" s="249"/>
      <c r="HY128" s="249"/>
      <c r="HZ128" s="249"/>
      <c r="IA128" s="249"/>
      <c r="IB128" s="249"/>
      <c r="IC128" s="249"/>
      <c r="ID128" s="249"/>
      <c r="IE128" s="249"/>
      <c r="IF128" s="249"/>
      <c r="IG128" s="249"/>
      <c r="IH128" s="249"/>
      <c r="II128" s="249"/>
      <c r="IJ128" s="249"/>
    </row>
    <row r="129" spans="1:244" s="164" customFormat="1" ht="19.5" customHeight="1" hidden="1">
      <c r="A129" s="267" t="s">
        <v>448</v>
      </c>
      <c r="B129" s="115" t="s">
        <v>15</v>
      </c>
      <c r="C129" s="128" t="s">
        <v>402</v>
      </c>
      <c r="D129" s="217" t="s">
        <v>434</v>
      </c>
      <c r="E129" s="217" t="s">
        <v>447</v>
      </c>
      <c r="F129" s="216" t="s">
        <v>446</v>
      </c>
      <c r="G129" s="216" t="s">
        <v>384</v>
      </c>
      <c r="H129" s="266" t="s">
        <v>445</v>
      </c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249"/>
      <c r="CV129" s="249"/>
      <c r="CW129" s="249"/>
      <c r="CX129" s="249"/>
      <c r="CY129" s="249"/>
      <c r="CZ129" s="249"/>
      <c r="DA129" s="249"/>
      <c r="DB129" s="249"/>
      <c r="DC129" s="249"/>
      <c r="DD129" s="249"/>
      <c r="DE129" s="249"/>
      <c r="DF129" s="249"/>
      <c r="DG129" s="249"/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249"/>
      <c r="DS129" s="249"/>
      <c r="DT129" s="249"/>
      <c r="DU129" s="249"/>
      <c r="DV129" s="249"/>
      <c r="DW129" s="249"/>
      <c r="DX129" s="249"/>
      <c r="DY129" s="249"/>
      <c r="DZ129" s="249"/>
      <c r="EA129" s="249"/>
      <c r="EB129" s="249"/>
      <c r="EC129" s="249"/>
      <c r="ED129" s="249"/>
      <c r="EE129" s="249"/>
      <c r="EF129" s="249"/>
      <c r="EG129" s="249"/>
      <c r="EH129" s="249"/>
      <c r="EI129" s="249"/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249"/>
      <c r="EU129" s="249"/>
      <c r="EV129" s="249"/>
      <c r="EW129" s="249"/>
      <c r="EX129" s="249"/>
      <c r="EY129" s="249"/>
      <c r="EZ129" s="249"/>
      <c r="FA129" s="249"/>
      <c r="FB129" s="249"/>
      <c r="FC129" s="249"/>
      <c r="FD129" s="249"/>
      <c r="FE129" s="249"/>
      <c r="FF129" s="249"/>
      <c r="FG129" s="249"/>
      <c r="FH129" s="249"/>
      <c r="FI129" s="249"/>
      <c r="FJ129" s="249"/>
      <c r="FK129" s="249"/>
      <c r="FL129" s="249"/>
      <c r="FM129" s="249"/>
      <c r="FN129" s="249"/>
      <c r="FO129" s="249"/>
      <c r="FP129" s="249"/>
      <c r="FQ129" s="249"/>
      <c r="FR129" s="249"/>
      <c r="FS129" s="249"/>
      <c r="FT129" s="249"/>
      <c r="FU129" s="249"/>
      <c r="FV129" s="249"/>
      <c r="FW129" s="249"/>
      <c r="FX129" s="249"/>
      <c r="FY129" s="249"/>
      <c r="FZ129" s="249"/>
      <c r="GA129" s="249"/>
      <c r="GB129" s="249"/>
      <c r="GC129" s="249"/>
      <c r="GD129" s="249"/>
      <c r="GE129" s="249"/>
      <c r="GF129" s="249"/>
      <c r="GG129" s="249"/>
      <c r="GH129" s="249"/>
      <c r="GI129" s="249"/>
      <c r="GJ129" s="249"/>
      <c r="GK129" s="249"/>
      <c r="GL129" s="249"/>
      <c r="GM129" s="249"/>
      <c r="GN129" s="249"/>
      <c r="GO129" s="249"/>
      <c r="GP129" s="249"/>
      <c r="GQ129" s="249"/>
      <c r="GR129" s="249"/>
      <c r="GS129" s="249"/>
      <c r="GT129" s="249"/>
      <c r="GU129" s="249"/>
      <c r="GV129" s="249"/>
      <c r="GW129" s="249"/>
      <c r="GX129" s="249"/>
      <c r="GY129" s="249"/>
      <c r="GZ129" s="249"/>
      <c r="HA129" s="249"/>
      <c r="HB129" s="249"/>
      <c r="HC129" s="249"/>
      <c r="HD129" s="249"/>
      <c r="HE129" s="249"/>
      <c r="HF129" s="249"/>
      <c r="HG129" s="249"/>
      <c r="HH129" s="249"/>
      <c r="HI129" s="249"/>
      <c r="HJ129" s="249"/>
      <c r="HK129" s="249"/>
      <c r="HL129" s="249"/>
      <c r="HM129" s="249"/>
      <c r="HN129" s="249"/>
      <c r="HO129" s="249"/>
      <c r="HP129" s="249"/>
      <c r="HQ129" s="249"/>
      <c r="HR129" s="249"/>
      <c r="HS129" s="249"/>
      <c r="HT129" s="249"/>
      <c r="HU129" s="249"/>
      <c r="HV129" s="249"/>
      <c r="HW129" s="249"/>
      <c r="HX129" s="249"/>
      <c r="HY129" s="249"/>
      <c r="HZ129" s="249"/>
      <c r="IA129" s="249"/>
      <c r="IB129" s="249"/>
      <c r="IC129" s="249"/>
      <c r="ID129" s="249"/>
      <c r="IE129" s="249"/>
      <c r="IF129" s="249"/>
      <c r="IG129" s="249"/>
      <c r="IH129" s="249"/>
      <c r="II129" s="249"/>
      <c r="IJ129" s="249"/>
    </row>
    <row r="130" spans="1:244" s="164" customFormat="1" ht="37.5" customHeight="1" hidden="1">
      <c r="A130" s="265" t="s">
        <v>444</v>
      </c>
      <c r="B130" s="146" t="s">
        <v>15</v>
      </c>
      <c r="C130" s="128" t="s">
        <v>402</v>
      </c>
      <c r="D130" s="217" t="s">
        <v>434</v>
      </c>
      <c r="E130" s="217" t="s">
        <v>442</v>
      </c>
      <c r="F130" s="216" t="s">
        <v>291</v>
      </c>
      <c r="G130" s="216"/>
      <c r="H130" s="261" t="s">
        <v>440</v>
      </c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249"/>
      <c r="FN130" s="249"/>
      <c r="FO130" s="249"/>
      <c r="FP130" s="249"/>
      <c r="FQ130" s="249"/>
      <c r="FR130" s="249"/>
      <c r="FS130" s="249"/>
      <c r="FT130" s="249"/>
      <c r="FU130" s="249"/>
      <c r="FV130" s="249"/>
      <c r="FW130" s="249"/>
      <c r="FX130" s="249"/>
      <c r="FY130" s="249"/>
      <c r="FZ130" s="249"/>
      <c r="GA130" s="249"/>
      <c r="GB130" s="249"/>
      <c r="GC130" s="249"/>
      <c r="GD130" s="249"/>
      <c r="GE130" s="249"/>
      <c r="GF130" s="249"/>
      <c r="GG130" s="249"/>
      <c r="GH130" s="249"/>
      <c r="GI130" s="249"/>
      <c r="GJ130" s="249"/>
      <c r="GK130" s="249"/>
      <c r="GL130" s="249"/>
      <c r="GM130" s="249"/>
      <c r="GN130" s="249"/>
      <c r="GO130" s="249"/>
      <c r="GP130" s="249"/>
      <c r="GQ130" s="249"/>
      <c r="GR130" s="249"/>
      <c r="GS130" s="249"/>
      <c r="GT130" s="249"/>
      <c r="GU130" s="249"/>
      <c r="GV130" s="249"/>
      <c r="GW130" s="249"/>
      <c r="GX130" s="249"/>
      <c r="GY130" s="249"/>
      <c r="GZ130" s="249"/>
      <c r="HA130" s="249"/>
      <c r="HB130" s="249"/>
      <c r="HC130" s="249"/>
      <c r="HD130" s="249"/>
      <c r="HE130" s="249"/>
      <c r="HF130" s="249"/>
      <c r="HG130" s="249"/>
      <c r="HH130" s="249"/>
      <c r="HI130" s="249"/>
      <c r="HJ130" s="249"/>
      <c r="HK130" s="249"/>
      <c r="HL130" s="249"/>
      <c r="HM130" s="249"/>
      <c r="HN130" s="249"/>
      <c r="HO130" s="249"/>
      <c r="HP130" s="249"/>
      <c r="HQ130" s="249"/>
      <c r="HR130" s="249"/>
      <c r="HS130" s="249"/>
      <c r="HT130" s="249"/>
      <c r="HU130" s="249"/>
      <c r="HV130" s="249"/>
      <c r="HW130" s="249"/>
      <c r="HX130" s="249"/>
      <c r="HY130" s="249"/>
      <c r="HZ130" s="249"/>
      <c r="IA130" s="249"/>
      <c r="IB130" s="249"/>
      <c r="IC130" s="249"/>
      <c r="ID130" s="249"/>
      <c r="IE130" s="249"/>
      <c r="IF130" s="249"/>
      <c r="IG130" s="249"/>
      <c r="IH130" s="249"/>
      <c r="II130" s="249"/>
      <c r="IJ130" s="249"/>
    </row>
    <row r="131" spans="1:244" s="262" customFormat="1" ht="37.5" customHeight="1" hidden="1">
      <c r="A131" s="224" t="s">
        <v>443</v>
      </c>
      <c r="B131" s="146" t="s">
        <v>15</v>
      </c>
      <c r="C131" s="128" t="s">
        <v>402</v>
      </c>
      <c r="D131" s="217" t="s">
        <v>434</v>
      </c>
      <c r="E131" s="217" t="s">
        <v>442</v>
      </c>
      <c r="F131" s="216" t="s">
        <v>441</v>
      </c>
      <c r="G131" s="216"/>
      <c r="H131" s="264" t="str">
        <f>H132</f>
        <v>1160</v>
      </c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  <c r="GN131" s="263"/>
      <c r="GO131" s="263"/>
      <c r="GP131" s="263"/>
      <c r="GQ131" s="263"/>
      <c r="GR131" s="263"/>
      <c r="GS131" s="263"/>
      <c r="GT131" s="263"/>
      <c r="GU131" s="263"/>
      <c r="GV131" s="263"/>
      <c r="GW131" s="263"/>
      <c r="GX131" s="263"/>
      <c r="GY131" s="263"/>
      <c r="GZ131" s="263"/>
      <c r="HA131" s="263"/>
      <c r="HB131" s="263"/>
      <c r="HC131" s="263"/>
      <c r="HD131" s="263"/>
      <c r="HE131" s="263"/>
      <c r="HF131" s="263"/>
      <c r="HG131" s="263"/>
      <c r="HH131" s="263"/>
      <c r="HI131" s="263"/>
      <c r="HJ131" s="263"/>
      <c r="HK131" s="263"/>
      <c r="HL131" s="263"/>
      <c r="HM131" s="263"/>
      <c r="HN131" s="263"/>
      <c r="HO131" s="263"/>
      <c r="HP131" s="263"/>
      <c r="HQ131" s="263"/>
      <c r="HR131" s="263"/>
      <c r="HS131" s="263"/>
      <c r="HT131" s="263"/>
      <c r="HU131" s="263"/>
      <c r="HV131" s="263"/>
      <c r="HW131" s="263"/>
      <c r="HX131" s="263"/>
      <c r="HY131" s="263"/>
      <c r="HZ131" s="263"/>
      <c r="IA131" s="263"/>
      <c r="IB131" s="263"/>
      <c r="IC131" s="263"/>
      <c r="ID131" s="263"/>
      <c r="IE131" s="263"/>
      <c r="IF131" s="263"/>
      <c r="IG131" s="263"/>
      <c r="IH131" s="263"/>
      <c r="II131" s="263"/>
      <c r="IJ131" s="263"/>
    </row>
    <row r="132" spans="1:245" s="260" customFormat="1" ht="37.5" customHeight="1" hidden="1">
      <c r="A132" s="147" t="s">
        <v>295</v>
      </c>
      <c r="B132" s="115" t="s">
        <v>15</v>
      </c>
      <c r="C132" s="128" t="s">
        <v>402</v>
      </c>
      <c r="D132" s="217" t="s">
        <v>434</v>
      </c>
      <c r="E132" s="217" t="s">
        <v>442</v>
      </c>
      <c r="F132" s="216" t="s">
        <v>441</v>
      </c>
      <c r="G132" s="216" t="s">
        <v>280</v>
      </c>
      <c r="H132" s="261" t="s">
        <v>440</v>
      </c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49"/>
      <c r="FH132" s="249"/>
      <c r="FI132" s="249"/>
      <c r="FJ132" s="249"/>
      <c r="FK132" s="249"/>
      <c r="FL132" s="249"/>
      <c r="FM132" s="249"/>
      <c r="FN132" s="249"/>
      <c r="FO132" s="249"/>
      <c r="FP132" s="249"/>
      <c r="FQ132" s="249"/>
      <c r="FR132" s="249"/>
      <c r="FS132" s="249"/>
      <c r="FT132" s="249"/>
      <c r="FU132" s="249"/>
      <c r="FV132" s="249"/>
      <c r="FW132" s="249"/>
      <c r="FX132" s="249"/>
      <c r="FY132" s="249"/>
      <c r="FZ132" s="249"/>
      <c r="GA132" s="249"/>
      <c r="GB132" s="249"/>
      <c r="GC132" s="249"/>
      <c r="GD132" s="249"/>
      <c r="GE132" s="249"/>
      <c r="GF132" s="249"/>
      <c r="GG132" s="249"/>
      <c r="GH132" s="249"/>
      <c r="GI132" s="249"/>
      <c r="GJ132" s="249"/>
      <c r="GK132" s="249"/>
      <c r="GL132" s="249"/>
      <c r="GM132" s="249"/>
      <c r="GN132" s="249"/>
      <c r="GO132" s="249"/>
      <c r="GP132" s="249"/>
      <c r="GQ132" s="249"/>
      <c r="GR132" s="249"/>
      <c r="GS132" s="249"/>
      <c r="GT132" s="249"/>
      <c r="GU132" s="249"/>
      <c r="GV132" s="249"/>
      <c r="GW132" s="249"/>
      <c r="GX132" s="249"/>
      <c r="GY132" s="249"/>
      <c r="GZ132" s="249"/>
      <c r="HA132" s="249"/>
      <c r="HB132" s="249"/>
      <c r="HC132" s="249"/>
      <c r="HD132" s="249"/>
      <c r="HE132" s="249"/>
      <c r="HF132" s="249"/>
      <c r="HG132" s="249"/>
      <c r="HH132" s="249"/>
      <c r="HI132" s="249"/>
      <c r="HJ132" s="249"/>
      <c r="HK132" s="249"/>
      <c r="HL132" s="249"/>
      <c r="HM132" s="249"/>
      <c r="HN132" s="249"/>
      <c r="HO132" s="249"/>
      <c r="HP132" s="249"/>
      <c r="HQ132" s="249"/>
      <c r="HR132" s="249"/>
      <c r="HS132" s="249"/>
      <c r="HT132" s="249"/>
      <c r="HU132" s="249"/>
      <c r="HV132" s="249"/>
      <c r="HW132" s="249"/>
      <c r="HX132" s="249"/>
      <c r="HY132" s="249"/>
      <c r="HZ132" s="249"/>
      <c r="IA132" s="249"/>
      <c r="IB132" s="249"/>
      <c r="IC132" s="249"/>
      <c r="ID132" s="249"/>
      <c r="IE132" s="249"/>
      <c r="IF132" s="249"/>
      <c r="IG132" s="249"/>
      <c r="IH132" s="249"/>
      <c r="II132" s="249"/>
      <c r="IJ132" s="249"/>
      <c r="IK132" s="249"/>
    </row>
    <row r="133" spans="1:34" s="259" customFormat="1" ht="18.75" customHeight="1" hidden="1">
      <c r="A133" s="233" t="s">
        <v>439</v>
      </c>
      <c r="B133" s="146" t="s">
        <v>15</v>
      </c>
      <c r="C133" s="128" t="s">
        <v>402</v>
      </c>
      <c r="D133" s="217" t="s">
        <v>434</v>
      </c>
      <c r="E133" s="581" t="s">
        <v>438</v>
      </c>
      <c r="F133" s="582"/>
      <c r="G133" s="216"/>
      <c r="H133" s="121">
        <f>H136</f>
        <v>600</v>
      </c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</row>
    <row r="134" spans="1:34" s="109" customFormat="1" ht="56.25" customHeight="1" hidden="1">
      <c r="A134" s="232" t="s">
        <v>437</v>
      </c>
      <c r="B134" s="115" t="s">
        <v>15</v>
      </c>
      <c r="C134" s="128" t="s">
        <v>402</v>
      </c>
      <c r="D134" s="217" t="s">
        <v>434</v>
      </c>
      <c r="E134" s="217" t="s">
        <v>436</v>
      </c>
      <c r="F134" s="129" t="s">
        <v>291</v>
      </c>
      <c r="G134" s="216"/>
      <c r="H134" s="121">
        <v>560</v>
      </c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</row>
    <row r="135" spans="1:34" s="109" customFormat="1" ht="2.25" customHeight="1" hidden="1">
      <c r="A135" s="232"/>
      <c r="B135" s="115"/>
      <c r="C135" s="128"/>
      <c r="D135" s="217"/>
      <c r="E135" s="217"/>
      <c r="F135" s="129"/>
      <c r="G135" s="216"/>
      <c r="H135" s="121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</row>
    <row r="136" spans="1:34" s="109" customFormat="1" ht="18.75" customHeight="1">
      <c r="A136" s="258" t="s">
        <v>435</v>
      </c>
      <c r="B136" s="131" t="s">
        <v>15</v>
      </c>
      <c r="C136" s="128" t="s">
        <v>402</v>
      </c>
      <c r="D136" s="217" t="s">
        <v>434</v>
      </c>
      <c r="E136" s="581" t="s">
        <v>433</v>
      </c>
      <c r="F136" s="582"/>
      <c r="G136" s="216"/>
      <c r="H136" s="121">
        <f>H137</f>
        <v>600</v>
      </c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</row>
    <row r="137" spans="1:34" s="109" customFormat="1" ht="18.75" customHeight="1">
      <c r="A137" s="147" t="s">
        <v>295</v>
      </c>
      <c r="B137" s="222" t="s">
        <v>15</v>
      </c>
      <c r="C137" s="128" t="s">
        <v>402</v>
      </c>
      <c r="D137" s="217" t="s">
        <v>434</v>
      </c>
      <c r="E137" s="581" t="s">
        <v>433</v>
      </c>
      <c r="F137" s="582"/>
      <c r="G137" s="216" t="s">
        <v>280</v>
      </c>
      <c r="H137" s="121">
        <v>600</v>
      </c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</row>
    <row r="138" spans="1:34" s="109" customFormat="1" ht="18.75" customHeight="1">
      <c r="A138" s="172" t="s">
        <v>495</v>
      </c>
      <c r="B138" s="222"/>
      <c r="C138" s="128" t="s">
        <v>402</v>
      </c>
      <c r="D138" s="217" t="s">
        <v>434</v>
      </c>
      <c r="E138" s="581" t="s">
        <v>780</v>
      </c>
      <c r="F138" s="582"/>
      <c r="G138" s="216"/>
      <c r="H138" s="127">
        <v>945</v>
      </c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</row>
    <row r="139" spans="1:34" s="109" customFormat="1" ht="18.75" customHeight="1">
      <c r="A139" s="167" t="s">
        <v>493</v>
      </c>
      <c r="B139" s="222"/>
      <c r="C139" s="178" t="s">
        <v>402</v>
      </c>
      <c r="D139" s="274" t="s">
        <v>434</v>
      </c>
      <c r="E139" s="583" t="s">
        <v>779</v>
      </c>
      <c r="F139" s="584"/>
      <c r="G139" s="216"/>
      <c r="H139" s="121">
        <v>945</v>
      </c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</row>
    <row r="140" spans="1:34" s="109" customFormat="1" ht="18.75" customHeight="1">
      <c r="A140" s="147" t="s">
        <v>781</v>
      </c>
      <c r="B140" s="222"/>
      <c r="C140" s="178" t="s">
        <v>402</v>
      </c>
      <c r="D140" s="274" t="s">
        <v>434</v>
      </c>
      <c r="E140" s="583" t="s">
        <v>669</v>
      </c>
      <c r="F140" s="584"/>
      <c r="G140" s="216" t="s">
        <v>280</v>
      </c>
      <c r="H140" s="121">
        <v>945</v>
      </c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</row>
    <row r="141" spans="1:34" s="109" customFormat="1" ht="18.75" customHeight="1">
      <c r="A141" s="174" t="s">
        <v>432</v>
      </c>
      <c r="B141" s="222" t="s">
        <v>15</v>
      </c>
      <c r="C141" s="131" t="s">
        <v>402</v>
      </c>
      <c r="D141" s="171">
        <v>12</v>
      </c>
      <c r="E141" s="117"/>
      <c r="F141" s="229"/>
      <c r="G141" s="200"/>
      <c r="H141" s="257">
        <f>H142+H155+H159</f>
        <v>430</v>
      </c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</row>
    <row r="142" spans="1:8" s="249" customFormat="1" ht="62.25" customHeight="1">
      <c r="A142" s="174" t="s">
        <v>431</v>
      </c>
      <c r="B142" s="162" t="s">
        <v>15</v>
      </c>
      <c r="C142" s="131" t="s">
        <v>402</v>
      </c>
      <c r="D142" s="171" t="s">
        <v>401</v>
      </c>
      <c r="E142" s="256" t="s">
        <v>430</v>
      </c>
      <c r="F142" s="129" t="s">
        <v>429</v>
      </c>
      <c r="G142" s="200"/>
      <c r="H142" s="168" t="str">
        <f>H143</f>
        <v>150</v>
      </c>
    </row>
    <row r="143" spans="1:8" s="249" customFormat="1" ht="79.5" customHeight="1">
      <c r="A143" s="167" t="s">
        <v>428</v>
      </c>
      <c r="B143" s="253"/>
      <c r="C143" s="115" t="s">
        <v>402</v>
      </c>
      <c r="D143" s="123" t="s">
        <v>401</v>
      </c>
      <c r="E143" s="255" t="s">
        <v>427</v>
      </c>
      <c r="F143" s="195" t="s">
        <v>291</v>
      </c>
      <c r="G143" s="200"/>
      <c r="H143" s="165" t="str">
        <f>H144</f>
        <v>150</v>
      </c>
    </row>
    <row r="144" spans="1:8" s="249" customFormat="1" ht="18.75">
      <c r="A144" s="254" t="s">
        <v>426</v>
      </c>
      <c r="B144" s="253" t="s">
        <v>15</v>
      </c>
      <c r="C144" s="115" t="s">
        <v>402</v>
      </c>
      <c r="D144" s="123" t="s">
        <v>401</v>
      </c>
      <c r="E144" s="251" t="s">
        <v>425</v>
      </c>
      <c r="F144" s="250" t="s">
        <v>424</v>
      </c>
      <c r="G144" s="200"/>
      <c r="H144" s="165" t="str">
        <f>H145</f>
        <v>150</v>
      </c>
    </row>
    <row r="145" spans="1:8" s="249" customFormat="1" ht="20.25" customHeight="1">
      <c r="A145" s="252" t="s">
        <v>295</v>
      </c>
      <c r="B145" s="222" t="s">
        <v>15</v>
      </c>
      <c r="C145" s="115" t="s">
        <v>402</v>
      </c>
      <c r="D145" s="123" t="s">
        <v>401</v>
      </c>
      <c r="E145" s="251" t="s">
        <v>425</v>
      </c>
      <c r="F145" s="250" t="s">
        <v>424</v>
      </c>
      <c r="G145" s="122" t="s">
        <v>280</v>
      </c>
      <c r="H145" s="138" t="s">
        <v>613</v>
      </c>
    </row>
    <row r="146" spans="1:8" s="164" customFormat="1" ht="19.5" customHeight="1" hidden="1">
      <c r="A146" s="248" t="s">
        <v>423</v>
      </c>
      <c r="B146" s="115" t="s">
        <v>15</v>
      </c>
      <c r="C146" s="187" t="s">
        <v>402</v>
      </c>
      <c r="D146" s="247" t="s">
        <v>401</v>
      </c>
      <c r="E146" s="246" t="s">
        <v>422</v>
      </c>
      <c r="F146" s="202" t="s">
        <v>306</v>
      </c>
      <c r="G146" s="245"/>
      <c r="H146" s="244"/>
    </row>
    <row r="147" spans="1:8" s="141" customFormat="1" ht="56.25" customHeight="1" hidden="1">
      <c r="A147" s="241" t="s">
        <v>421</v>
      </c>
      <c r="B147" s="162" t="s">
        <v>15</v>
      </c>
      <c r="C147" s="238" t="s">
        <v>402</v>
      </c>
      <c r="D147" s="237" t="s">
        <v>401</v>
      </c>
      <c r="E147" s="236" t="s">
        <v>419</v>
      </c>
      <c r="F147" s="235" t="s">
        <v>306</v>
      </c>
      <c r="G147" s="243"/>
      <c r="H147" s="242"/>
    </row>
    <row r="148" spans="1:8" s="141" customFormat="1" ht="37.5" customHeight="1" hidden="1">
      <c r="A148" s="241" t="s">
        <v>420</v>
      </c>
      <c r="B148" s="131" t="s">
        <v>15</v>
      </c>
      <c r="C148" s="238" t="s">
        <v>402</v>
      </c>
      <c r="D148" s="237" t="s">
        <v>401</v>
      </c>
      <c r="E148" s="236" t="s">
        <v>419</v>
      </c>
      <c r="F148" s="235" t="s">
        <v>418</v>
      </c>
      <c r="G148" s="243"/>
      <c r="H148" s="242"/>
    </row>
    <row r="149" spans="1:8" s="141" customFormat="1" ht="73.5" customHeight="1" hidden="1">
      <c r="A149" s="147" t="s">
        <v>295</v>
      </c>
      <c r="B149" s="158" t="s">
        <v>15</v>
      </c>
      <c r="C149" s="238" t="s">
        <v>402</v>
      </c>
      <c r="D149" s="237" t="s">
        <v>401</v>
      </c>
      <c r="E149" s="236" t="s">
        <v>419</v>
      </c>
      <c r="F149" s="235" t="s">
        <v>418</v>
      </c>
      <c r="G149" s="231" t="s">
        <v>280</v>
      </c>
      <c r="H149" s="234"/>
    </row>
    <row r="150" spans="1:8" s="141" customFormat="1" ht="54" customHeight="1" hidden="1">
      <c r="A150" s="241" t="s">
        <v>417</v>
      </c>
      <c r="B150" s="146" t="s">
        <v>15</v>
      </c>
      <c r="C150" s="238" t="s">
        <v>402</v>
      </c>
      <c r="D150" s="237" t="s">
        <v>401</v>
      </c>
      <c r="E150" s="236" t="s">
        <v>413</v>
      </c>
      <c r="F150" s="235" t="s">
        <v>306</v>
      </c>
      <c r="G150" s="243"/>
      <c r="H150" s="242"/>
    </row>
    <row r="151" spans="1:8" s="141" customFormat="1" ht="22.5" customHeight="1" hidden="1">
      <c r="A151" s="241" t="s">
        <v>416</v>
      </c>
      <c r="B151" s="146" t="s">
        <v>15</v>
      </c>
      <c r="C151" s="238" t="s">
        <v>402</v>
      </c>
      <c r="D151" s="237" t="s">
        <v>401</v>
      </c>
      <c r="E151" s="236" t="s">
        <v>413</v>
      </c>
      <c r="F151" s="235" t="s">
        <v>415</v>
      </c>
      <c r="G151" s="243"/>
      <c r="H151" s="242"/>
    </row>
    <row r="152" spans="1:8" s="141" customFormat="1" ht="19.5" customHeight="1" hidden="1">
      <c r="A152" s="147" t="s">
        <v>295</v>
      </c>
      <c r="B152" s="146" t="s">
        <v>15</v>
      </c>
      <c r="C152" s="238" t="s">
        <v>402</v>
      </c>
      <c r="D152" s="237" t="s">
        <v>401</v>
      </c>
      <c r="E152" s="236" t="s">
        <v>413</v>
      </c>
      <c r="F152" s="235" t="s">
        <v>415</v>
      </c>
      <c r="G152" s="231" t="s">
        <v>280</v>
      </c>
      <c r="H152" s="234"/>
    </row>
    <row r="153" spans="1:8" s="141" customFormat="1" ht="21" customHeight="1" hidden="1">
      <c r="A153" s="241" t="s">
        <v>414</v>
      </c>
      <c r="B153" s="146" t="s">
        <v>15</v>
      </c>
      <c r="C153" s="238" t="s">
        <v>402</v>
      </c>
      <c r="D153" s="237" t="s">
        <v>401</v>
      </c>
      <c r="E153" s="236" t="s">
        <v>413</v>
      </c>
      <c r="F153" s="235" t="s">
        <v>412</v>
      </c>
      <c r="G153" s="240"/>
      <c r="H153" s="239"/>
    </row>
    <row r="154" spans="1:8" s="141" customFormat="1" ht="21" customHeight="1" hidden="1">
      <c r="A154" s="147" t="s">
        <v>295</v>
      </c>
      <c r="B154" s="146"/>
      <c r="C154" s="238" t="s">
        <v>402</v>
      </c>
      <c r="D154" s="237" t="s">
        <v>401</v>
      </c>
      <c r="E154" s="236" t="s">
        <v>413</v>
      </c>
      <c r="F154" s="235" t="s">
        <v>412</v>
      </c>
      <c r="G154" s="231" t="s">
        <v>280</v>
      </c>
      <c r="H154" s="234"/>
    </row>
    <row r="155" spans="1:8" s="141" customFormat="1" ht="82.5" customHeight="1">
      <c r="A155" s="233" t="s">
        <v>411</v>
      </c>
      <c r="B155" s="146"/>
      <c r="C155" s="131" t="s">
        <v>402</v>
      </c>
      <c r="D155" s="171" t="s">
        <v>401</v>
      </c>
      <c r="E155" s="130" t="s">
        <v>408</v>
      </c>
      <c r="F155" s="129" t="s">
        <v>407</v>
      </c>
      <c r="G155" s="231"/>
      <c r="H155" s="127">
        <f>H157</f>
        <v>100</v>
      </c>
    </row>
    <row r="156" spans="1:8" s="141" customFormat="1" ht="98.25" customHeight="1">
      <c r="A156" s="232" t="s">
        <v>410</v>
      </c>
      <c r="B156" s="146"/>
      <c r="C156" s="178" t="s">
        <v>402</v>
      </c>
      <c r="D156" s="178" t="s">
        <v>401</v>
      </c>
      <c r="E156" s="117" t="s">
        <v>408</v>
      </c>
      <c r="F156" s="229" t="s">
        <v>407</v>
      </c>
      <c r="G156" s="231"/>
      <c r="H156" s="121">
        <v>100</v>
      </c>
    </row>
    <row r="157" spans="1:8" s="141" customFormat="1" ht="41.25" customHeight="1">
      <c r="A157" s="147" t="s">
        <v>409</v>
      </c>
      <c r="B157" s="146"/>
      <c r="C157" s="178" t="s">
        <v>402</v>
      </c>
      <c r="D157" s="178" t="s">
        <v>401</v>
      </c>
      <c r="E157" s="117" t="s">
        <v>408</v>
      </c>
      <c r="F157" s="229" t="s">
        <v>407</v>
      </c>
      <c r="G157" s="231" t="s">
        <v>280</v>
      </c>
      <c r="H157" s="121">
        <v>100</v>
      </c>
    </row>
    <row r="158" spans="1:8" s="141" customFormat="1" ht="21" customHeight="1">
      <c r="A158" s="147" t="s">
        <v>295</v>
      </c>
      <c r="B158" s="146"/>
      <c r="C158" s="178" t="s">
        <v>402</v>
      </c>
      <c r="D158" s="178" t="s">
        <v>401</v>
      </c>
      <c r="E158" s="117" t="s">
        <v>408</v>
      </c>
      <c r="F158" s="229" t="s">
        <v>407</v>
      </c>
      <c r="G158" s="228" t="s">
        <v>280</v>
      </c>
      <c r="H158" s="227" t="s">
        <v>287</v>
      </c>
    </row>
    <row r="159" spans="1:8" s="141" customFormat="1" ht="83.25" customHeight="1">
      <c r="A159" s="174" t="s">
        <v>406</v>
      </c>
      <c r="B159" s="146"/>
      <c r="C159" s="128" t="s">
        <v>402</v>
      </c>
      <c r="D159" s="128" t="s">
        <v>401</v>
      </c>
      <c r="E159" s="130" t="s">
        <v>400</v>
      </c>
      <c r="F159" s="129" t="s">
        <v>291</v>
      </c>
      <c r="G159" s="216"/>
      <c r="H159" s="230" t="s">
        <v>619</v>
      </c>
    </row>
    <row r="160" spans="1:8" s="141" customFormat="1" ht="48" customHeight="1">
      <c r="A160" s="167" t="s">
        <v>405</v>
      </c>
      <c r="B160" s="146"/>
      <c r="C160" s="178" t="s">
        <v>402</v>
      </c>
      <c r="D160" s="178" t="s">
        <v>401</v>
      </c>
      <c r="E160" s="117" t="s">
        <v>400</v>
      </c>
      <c r="F160" s="229" t="s">
        <v>404</v>
      </c>
      <c r="G160" s="228"/>
      <c r="H160" s="227" t="s">
        <v>485</v>
      </c>
    </row>
    <row r="161" spans="1:8" s="141" customFormat="1" ht="21.75" customHeight="1">
      <c r="A161" s="147" t="s">
        <v>295</v>
      </c>
      <c r="B161" s="146"/>
      <c r="C161" s="178" t="s">
        <v>402</v>
      </c>
      <c r="D161" s="178" t="s">
        <v>401</v>
      </c>
      <c r="E161" s="117" t="s">
        <v>400</v>
      </c>
      <c r="F161" s="229" t="s">
        <v>404</v>
      </c>
      <c r="G161" s="228" t="s">
        <v>280</v>
      </c>
      <c r="H161" s="227" t="s">
        <v>485</v>
      </c>
    </row>
    <row r="162" spans="1:8" s="141" customFormat="1" ht="45" customHeight="1">
      <c r="A162" s="147" t="s">
        <v>403</v>
      </c>
      <c r="B162" s="146"/>
      <c r="C162" s="178" t="s">
        <v>402</v>
      </c>
      <c r="D162" s="178" t="s">
        <v>401</v>
      </c>
      <c r="E162" s="117" t="s">
        <v>400</v>
      </c>
      <c r="F162" s="229" t="s">
        <v>399</v>
      </c>
      <c r="G162" s="228"/>
      <c r="H162" s="227" t="s">
        <v>287</v>
      </c>
    </row>
    <row r="163" spans="1:8" s="141" customFormat="1" ht="21" customHeight="1">
      <c r="A163" s="147" t="s">
        <v>295</v>
      </c>
      <c r="B163" s="146"/>
      <c r="C163" s="178" t="s">
        <v>402</v>
      </c>
      <c r="D163" s="178" t="s">
        <v>401</v>
      </c>
      <c r="E163" s="117" t="s">
        <v>400</v>
      </c>
      <c r="F163" s="229" t="s">
        <v>399</v>
      </c>
      <c r="G163" s="228" t="s">
        <v>280</v>
      </c>
      <c r="H163" s="227" t="s">
        <v>287</v>
      </c>
    </row>
    <row r="164" spans="1:8" s="141" customFormat="1" ht="28.5" customHeight="1">
      <c r="A164" s="219" t="s">
        <v>398</v>
      </c>
      <c r="B164" s="146"/>
      <c r="C164" s="128" t="s">
        <v>348</v>
      </c>
      <c r="D164" s="128"/>
      <c r="E164" s="137"/>
      <c r="F164" s="136"/>
      <c r="G164" s="128"/>
      <c r="H164" s="196">
        <f>H165+H180+H200</f>
        <v>3425.5319999999997</v>
      </c>
    </row>
    <row r="165" spans="1:8" s="141" customFormat="1" ht="33.75" customHeight="1">
      <c r="A165" s="219" t="s">
        <v>397</v>
      </c>
      <c r="B165" s="146"/>
      <c r="C165" s="128" t="s">
        <v>348</v>
      </c>
      <c r="D165" s="128" t="s">
        <v>283</v>
      </c>
      <c r="E165" s="137"/>
      <c r="F165" s="136"/>
      <c r="G165" s="128"/>
      <c r="H165" s="196">
        <f>H166</f>
        <v>40</v>
      </c>
    </row>
    <row r="166" spans="1:8" s="141" customFormat="1" ht="84.75" customHeight="1">
      <c r="A166" s="218" t="s">
        <v>328</v>
      </c>
      <c r="B166" s="146"/>
      <c r="C166" s="128" t="s">
        <v>348</v>
      </c>
      <c r="D166" s="128" t="s">
        <v>283</v>
      </c>
      <c r="E166" s="191" t="s">
        <v>327</v>
      </c>
      <c r="F166" s="190" t="s">
        <v>291</v>
      </c>
      <c r="G166" s="128"/>
      <c r="H166" s="196">
        <f>H167+H171</f>
        <v>40</v>
      </c>
    </row>
    <row r="167" spans="1:8" s="141" customFormat="1" ht="106.5" customHeight="1">
      <c r="A167" s="199" t="s">
        <v>374</v>
      </c>
      <c r="B167" s="146"/>
      <c r="C167" s="128" t="s">
        <v>348</v>
      </c>
      <c r="D167" s="128" t="s">
        <v>283</v>
      </c>
      <c r="E167" s="191" t="s">
        <v>350</v>
      </c>
      <c r="F167" s="190" t="s">
        <v>291</v>
      </c>
      <c r="G167" s="128"/>
      <c r="H167" s="127">
        <f>H169</f>
        <v>40</v>
      </c>
    </row>
    <row r="168" spans="1:8" s="141" customFormat="1" ht="48.75" customHeight="1">
      <c r="A168" s="147" t="s">
        <v>396</v>
      </c>
      <c r="B168" s="146"/>
      <c r="C168" s="178" t="s">
        <v>348</v>
      </c>
      <c r="D168" s="178" t="s">
        <v>283</v>
      </c>
      <c r="E168" s="207" t="s">
        <v>350</v>
      </c>
      <c r="F168" s="206" t="s">
        <v>291</v>
      </c>
      <c r="G168" s="178"/>
      <c r="H168" s="121" t="str">
        <f>H170</f>
        <v>40</v>
      </c>
    </row>
    <row r="169" spans="1:8" s="141" customFormat="1" ht="21" customHeight="1">
      <c r="A169" s="226" t="s">
        <v>395</v>
      </c>
      <c r="B169" s="146"/>
      <c r="C169" s="178" t="s">
        <v>348</v>
      </c>
      <c r="D169" s="178" t="s">
        <v>283</v>
      </c>
      <c r="E169" s="207" t="s">
        <v>394</v>
      </c>
      <c r="F169" s="206" t="s">
        <v>393</v>
      </c>
      <c r="G169" s="128"/>
      <c r="H169" s="121">
        <v>40</v>
      </c>
    </row>
    <row r="170" spans="1:8" s="141" customFormat="1" ht="21" customHeight="1">
      <c r="A170" s="147" t="s">
        <v>295</v>
      </c>
      <c r="B170" s="146"/>
      <c r="C170" s="178" t="s">
        <v>348</v>
      </c>
      <c r="D170" s="178" t="s">
        <v>283</v>
      </c>
      <c r="E170" s="207" t="s">
        <v>394</v>
      </c>
      <c r="F170" s="206" t="s">
        <v>393</v>
      </c>
      <c r="G170" s="178" t="s">
        <v>280</v>
      </c>
      <c r="H170" s="177" t="s">
        <v>474</v>
      </c>
    </row>
    <row r="171" spans="1:8" s="141" customFormat="1" ht="101.25" customHeight="1">
      <c r="A171" s="199" t="s">
        <v>374</v>
      </c>
      <c r="B171" s="146"/>
      <c r="C171" s="128" t="s">
        <v>348</v>
      </c>
      <c r="D171" s="128" t="s">
        <v>283</v>
      </c>
      <c r="E171" s="191" t="s">
        <v>325</v>
      </c>
      <c r="F171" s="190" t="s">
        <v>291</v>
      </c>
      <c r="G171" s="128"/>
      <c r="H171" s="153" t="s">
        <v>549</v>
      </c>
    </row>
    <row r="172" spans="1:8" s="141" customFormat="1" ht="42" customHeight="1">
      <c r="A172" s="147" t="s">
        <v>387</v>
      </c>
      <c r="B172" s="146"/>
      <c r="C172" s="178" t="s">
        <v>348</v>
      </c>
      <c r="D172" s="178" t="s">
        <v>283</v>
      </c>
      <c r="E172" s="207" t="s">
        <v>319</v>
      </c>
      <c r="F172" s="206" t="s">
        <v>392</v>
      </c>
      <c r="G172" s="178"/>
      <c r="H172" s="177" t="s">
        <v>549</v>
      </c>
    </row>
    <row r="173" spans="1:8" s="141" customFormat="1" ht="38.25" customHeight="1">
      <c r="A173" s="147" t="s">
        <v>386</v>
      </c>
      <c r="B173" s="146"/>
      <c r="C173" s="178" t="s">
        <v>348</v>
      </c>
      <c r="D173" s="178" t="s">
        <v>283</v>
      </c>
      <c r="E173" s="207" t="s">
        <v>319</v>
      </c>
      <c r="F173" s="206" t="s">
        <v>392</v>
      </c>
      <c r="G173" s="178" t="s">
        <v>384</v>
      </c>
      <c r="H173" s="177" t="s">
        <v>549</v>
      </c>
    </row>
    <row r="174" spans="1:8" s="141" customFormat="1" ht="40.5" customHeight="1">
      <c r="A174" s="147" t="s">
        <v>387</v>
      </c>
      <c r="B174" s="146"/>
      <c r="C174" s="178" t="s">
        <v>348</v>
      </c>
      <c r="D174" s="178" t="s">
        <v>283</v>
      </c>
      <c r="E174" s="207" t="s">
        <v>319</v>
      </c>
      <c r="F174" s="206" t="s">
        <v>390</v>
      </c>
      <c r="G174" s="178"/>
      <c r="H174" s="177" t="s">
        <v>549</v>
      </c>
    </row>
    <row r="175" spans="1:8" s="141" customFormat="1" ht="45" customHeight="1">
      <c r="A175" s="147" t="s">
        <v>391</v>
      </c>
      <c r="B175" s="146"/>
      <c r="C175" s="178" t="s">
        <v>348</v>
      </c>
      <c r="D175" s="178" t="s">
        <v>283</v>
      </c>
      <c r="E175" s="207" t="s">
        <v>319</v>
      </c>
      <c r="F175" s="206" t="s">
        <v>390</v>
      </c>
      <c r="G175" s="178" t="s">
        <v>384</v>
      </c>
      <c r="H175" s="177" t="s">
        <v>549</v>
      </c>
    </row>
    <row r="176" spans="1:8" s="141" customFormat="1" ht="42.75" customHeight="1">
      <c r="A176" s="147" t="s">
        <v>387</v>
      </c>
      <c r="B176" s="146"/>
      <c r="C176" s="178" t="s">
        <v>348</v>
      </c>
      <c r="D176" s="178" t="s">
        <v>283</v>
      </c>
      <c r="E176" s="207" t="s">
        <v>319</v>
      </c>
      <c r="F176" s="206" t="s">
        <v>388</v>
      </c>
      <c r="G176" s="178"/>
      <c r="H176" s="177" t="s">
        <v>549</v>
      </c>
    </row>
    <row r="177" spans="1:8" s="141" customFormat="1" ht="42.75" customHeight="1">
      <c r="A177" s="147" t="s">
        <v>389</v>
      </c>
      <c r="B177" s="146"/>
      <c r="C177" s="178" t="s">
        <v>348</v>
      </c>
      <c r="D177" s="178" t="s">
        <v>283</v>
      </c>
      <c r="E177" s="207" t="s">
        <v>319</v>
      </c>
      <c r="F177" s="206" t="s">
        <v>388</v>
      </c>
      <c r="G177" s="178" t="s">
        <v>384</v>
      </c>
      <c r="H177" s="177" t="s">
        <v>549</v>
      </c>
    </row>
    <row r="178" spans="1:8" s="141" customFormat="1" ht="50.25" customHeight="1">
      <c r="A178" s="147" t="s">
        <v>387</v>
      </c>
      <c r="B178" s="146"/>
      <c r="C178" s="178" t="s">
        <v>348</v>
      </c>
      <c r="D178" s="178" t="s">
        <v>283</v>
      </c>
      <c r="E178" s="207" t="s">
        <v>319</v>
      </c>
      <c r="F178" s="206" t="s">
        <v>385</v>
      </c>
      <c r="G178" s="178"/>
      <c r="H178" s="177" t="s">
        <v>549</v>
      </c>
    </row>
    <row r="179" spans="1:8" s="141" customFormat="1" ht="39" customHeight="1">
      <c r="A179" s="147" t="s">
        <v>386</v>
      </c>
      <c r="B179" s="146"/>
      <c r="C179" s="178" t="s">
        <v>348</v>
      </c>
      <c r="D179" s="178" t="s">
        <v>283</v>
      </c>
      <c r="E179" s="207" t="s">
        <v>319</v>
      </c>
      <c r="F179" s="206" t="s">
        <v>385</v>
      </c>
      <c r="G179" s="178" t="s">
        <v>384</v>
      </c>
      <c r="H179" s="177" t="s">
        <v>549</v>
      </c>
    </row>
    <row r="180" spans="1:8" s="141" customFormat="1" ht="21" customHeight="1">
      <c r="A180" s="219" t="s">
        <v>383</v>
      </c>
      <c r="B180" s="146"/>
      <c r="C180" s="128" t="s">
        <v>348</v>
      </c>
      <c r="D180" s="128" t="s">
        <v>367</v>
      </c>
      <c r="E180" s="134"/>
      <c r="F180" s="133"/>
      <c r="G180" s="128"/>
      <c r="H180" s="127">
        <f>H181+H187</f>
        <v>347.525</v>
      </c>
    </row>
    <row r="181" spans="1:8" s="141" customFormat="1" ht="58.5" customHeight="1">
      <c r="A181" s="219" t="s">
        <v>382</v>
      </c>
      <c r="B181" s="146"/>
      <c r="C181" s="128" t="s">
        <v>348</v>
      </c>
      <c r="D181" s="128" t="s">
        <v>367</v>
      </c>
      <c r="E181" s="130" t="s">
        <v>381</v>
      </c>
      <c r="F181" s="129" t="s">
        <v>291</v>
      </c>
      <c r="G181" s="128"/>
      <c r="H181" s="196">
        <f>H182</f>
        <v>197.525</v>
      </c>
    </row>
    <row r="182" spans="1:8" s="141" customFormat="1" ht="81.75" customHeight="1">
      <c r="A182" s="225" t="s">
        <v>380</v>
      </c>
      <c r="B182" s="146"/>
      <c r="C182" s="115" t="s">
        <v>348</v>
      </c>
      <c r="D182" s="115" t="s">
        <v>367</v>
      </c>
      <c r="E182" s="117" t="s">
        <v>379</v>
      </c>
      <c r="F182" s="125" t="s">
        <v>291</v>
      </c>
      <c r="G182" s="115"/>
      <c r="H182" s="182">
        <f>H185+H183</f>
        <v>197.525</v>
      </c>
    </row>
    <row r="183" spans="1:8" s="141" customFormat="1" ht="21" customHeight="1">
      <c r="A183" s="224" t="s">
        <v>377</v>
      </c>
      <c r="B183" s="146"/>
      <c r="C183" s="146" t="s">
        <v>348</v>
      </c>
      <c r="D183" s="208" t="s">
        <v>367</v>
      </c>
      <c r="E183" s="117" t="s">
        <v>376</v>
      </c>
      <c r="F183" s="125" t="s">
        <v>378</v>
      </c>
      <c r="G183" s="205"/>
      <c r="H183" s="182">
        <v>197.525</v>
      </c>
    </row>
    <row r="184" spans="1:8" s="141" customFormat="1" ht="21" customHeight="1">
      <c r="A184" s="198" t="s">
        <v>295</v>
      </c>
      <c r="B184" s="146"/>
      <c r="C184" s="115" t="s">
        <v>348</v>
      </c>
      <c r="D184" s="115" t="s">
        <v>367</v>
      </c>
      <c r="E184" s="117" t="s">
        <v>376</v>
      </c>
      <c r="F184" s="125" t="s">
        <v>378</v>
      </c>
      <c r="G184" s="115" t="s">
        <v>280</v>
      </c>
      <c r="H184" s="182">
        <v>197.525</v>
      </c>
    </row>
    <row r="185" spans="1:8" s="141" customFormat="1" ht="21" customHeight="1">
      <c r="A185" s="224" t="s">
        <v>377</v>
      </c>
      <c r="B185" s="146"/>
      <c r="C185" s="146" t="s">
        <v>348</v>
      </c>
      <c r="D185" s="208" t="s">
        <v>367</v>
      </c>
      <c r="E185" s="117" t="s">
        <v>376</v>
      </c>
      <c r="F185" s="125" t="s">
        <v>375</v>
      </c>
      <c r="G185" s="205"/>
      <c r="H185" s="209" t="str">
        <f>+H186</f>
        <v>0</v>
      </c>
    </row>
    <row r="186" spans="1:8" s="141" customFormat="1" ht="21" customHeight="1">
      <c r="A186" s="198" t="s">
        <v>295</v>
      </c>
      <c r="B186" s="146"/>
      <c r="C186" s="115" t="s">
        <v>348</v>
      </c>
      <c r="D186" s="115" t="s">
        <v>367</v>
      </c>
      <c r="E186" s="117" t="s">
        <v>376</v>
      </c>
      <c r="F186" s="125" t="s">
        <v>375</v>
      </c>
      <c r="G186" s="115" t="s">
        <v>280</v>
      </c>
      <c r="H186" s="114" t="s">
        <v>549</v>
      </c>
    </row>
    <row r="187" spans="1:8" s="141" customFormat="1" ht="78.75" customHeight="1">
      <c r="A187" s="223" t="s">
        <v>328</v>
      </c>
      <c r="B187" s="146"/>
      <c r="C187" s="160" t="s">
        <v>348</v>
      </c>
      <c r="D187" s="160" t="s">
        <v>367</v>
      </c>
      <c r="E187" s="191" t="s">
        <v>327</v>
      </c>
      <c r="F187" s="190" t="s">
        <v>291</v>
      </c>
      <c r="G187" s="115"/>
      <c r="H187" s="196">
        <f>H188+H192</f>
        <v>150</v>
      </c>
    </row>
    <row r="188" spans="1:8" s="141" customFormat="1" ht="99" customHeight="1">
      <c r="A188" s="199" t="s">
        <v>374</v>
      </c>
      <c r="B188" s="146"/>
      <c r="C188" s="220" t="s">
        <v>348</v>
      </c>
      <c r="D188" s="220" t="s">
        <v>367</v>
      </c>
      <c r="E188" s="207" t="s">
        <v>350</v>
      </c>
      <c r="F188" s="206" t="s">
        <v>291</v>
      </c>
      <c r="G188" s="115"/>
      <c r="H188" s="182" t="str">
        <f>H190</f>
        <v>150</v>
      </c>
    </row>
    <row r="189" spans="1:8" s="141" customFormat="1" ht="44.25" customHeight="1">
      <c r="A189" s="147" t="s">
        <v>373</v>
      </c>
      <c r="B189" s="146"/>
      <c r="C189" s="220" t="s">
        <v>348</v>
      </c>
      <c r="D189" s="220" t="s">
        <v>367</v>
      </c>
      <c r="E189" s="207" t="s">
        <v>350</v>
      </c>
      <c r="F189" s="206" t="s">
        <v>291</v>
      </c>
      <c r="G189" s="115"/>
      <c r="H189" s="182" t="str">
        <f>H191</f>
        <v>150</v>
      </c>
    </row>
    <row r="190" spans="1:8" s="141" customFormat="1" ht="21" customHeight="1">
      <c r="A190" s="147" t="s">
        <v>372</v>
      </c>
      <c r="B190" s="222" t="s">
        <v>15</v>
      </c>
      <c r="C190" s="220" t="s">
        <v>348</v>
      </c>
      <c r="D190" s="220" t="s">
        <v>367</v>
      </c>
      <c r="E190" s="207" t="s">
        <v>371</v>
      </c>
      <c r="F190" s="125" t="s">
        <v>370</v>
      </c>
      <c r="G190" s="115"/>
      <c r="H190" s="114" t="s">
        <v>613</v>
      </c>
    </row>
    <row r="191" spans="1:8" s="141" customFormat="1" ht="21" customHeight="1">
      <c r="A191" s="221" t="s">
        <v>295</v>
      </c>
      <c r="B191" s="222" t="s">
        <v>15</v>
      </c>
      <c r="C191" s="220" t="s">
        <v>348</v>
      </c>
      <c r="D191" s="220" t="s">
        <v>367</v>
      </c>
      <c r="E191" s="207" t="s">
        <v>371</v>
      </c>
      <c r="F191" s="125" t="s">
        <v>370</v>
      </c>
      <c r="G191" s="115" t="s">
        <v>280</v>
      </c>
      <c r="H191" s="114" t="s">
        <v>613</v>
      </c>
    </row>
    <row r="192" spans="1:8" s="141" customFormat="1" ht="21" customHeight="1">
      <c r="A192" s="199" t="s">
        <v>368</v>
      </c>
      <c r="B192" s="146"/>
      <c r="C192" s="220" t="s">
        <v>348</v>
      </c>
      <c r="D192" s="220" t="s">
        <v>367</v>
      </c>
      <c r="E192" s="117" t="s">
        <v>366</v>
      </c>
      <c r="F192" s="125" t="s">
        <v>365</v>
      </c>
      <c r="G192" s="115"/>
      <c r="H192" s="114" t="s">
        <v>549</v>
      </c>
    </row>
    <row r="193" spans="1:8" s="141" customFormat="1" ht="21" customHeight="1">
      <c r="A193" s="147" t="s">
        <v>295</v>
      </c>
      <c r="B193" s="146"/>
      <c r="C193" s="220" t="s">
        <v>348</v>
      </c>
      <c r="D193" s="220" t="s">
        <v>367</v>
      </c>
      <c r="E193" s="117" t="s">
        <v>366</v>
      </c>
      <c r="F193" s="125" t="s">
        <v>365</v>
      </c>
      <c r="G193" s="115" t="s">
        <v>280</v>
      </c>
      <c r="H193" s="114" t="s">
        <v>549</v>
      </c>
    </row>
    <row r="194" spans="1:8" s="141" customFormat="1" ht="102.75" customHeight="1">
      <c r="A194" s="559" t="s">
        <v>782</v>
      </c>
      <c r="B194" s="158"/>
      <c r="C194" s="160" t="s">
        <v>348</v>
      </c>
      <c r="D194" s="160" t="s">
        <v>367</v>
      </c>
      <c r="E194" s="191" t="s">
        <v>610</v>
      </c>
      <c r="F194" s="190" t="s">
        <v>291</v>
      </c>
      <c r="G194" s="131"/>
      <c r="H194" s="150" t="s">
        <v>575</v>
      </c>
    </row>
    <row r="195" spans="1:8" s="141" customFormat="1" ht="44.25" customHeight="1">
      <c r="A195" s="147" t="s">
        <v>611</v>
      </c>
      <c r="B195" s="146"/>
      <c r="C195" s="220" t="s">
        <v>348</v>
      </c>
      <c r="D195" s="220" t="s">
        <v>367</v>
      </c>
      <c r="E195" s="207" t="s">
        <v>610</v>
      </c>
      <c r="F195" s="206" t="s">
        <v>291</v>
      </c>
      <c r="G195" s="115"/>
      <c r="H195" s="114" t="s">
        <v>575</v>
      </c>
    </row>
    <row r="196" spans="1:8" s="141" customFormat="1" ht="21" customHeight="1">
      <c r="A196" s="147" t="s">
        <v>609</v>
      </c>
      <c r="B196" s="146"/>
      <c r="C196" s="220" t="s">
        <v>348</v>
      </c>
      <c r="D196" s="220" t="s">
        <v>367</v>
      </c>
      <c r="E196" s="207" t="s">
        <v>606</v>
      </c>
      <c r="F196" s="206" t="s">
        <v>365</v>
      </c>
      <c r="G196" s="115"/>
      <c r="H196" s="114" t="s">
        <v>608</v>
      </c>
    </row>
    <row r="197" spans="1:8" s="141" customFormat="1" ht="21" customHeight="1">
      <c r="A197" s="558" t="s">
        <v>295</v>
      </c>
      <c r="B197" s="146"/>
      <c r="C197" s="220" t="s">
        <v>348</v>
      </c>
      <c r="D197" s="220" t="s">
        <v>367</v>
      </c>
      <c r="E197" s="207" t="s">
        <v>606</v>
      </c>
      <c r="F197" s="206" t="s">
        <v>365</v>
      </c>
      <c r="G197" s="115" t="s">
        <v>280</v>
      </c>
      <c r="H197" s="114" t="s">
        <v>608</v>
      </c>
    </row>
    <row r="198" spans="1:8" s="141" customFormat="1" ht="21" customHeight="1">
      <c r="A198" s="147" t="s">
        <v>607</v>
      </c>
      <c r="B198" s="146"/>
      <c r="C198" s="220" t="s">
        <v>348</v>
      </c>
      <c r="D198" s="220" t="s">
        <v>367</v>
      </c>
      <c r="E198" s="207" t="s">
        <v>606</v>
      </c>
      <c r="F198" s="206" t="s">
        <v>370</v>
      </c>
      <c r="G198" s="115"/>
      <c r="H198" s="114" t="s">
        <v>287</v>
      </c>
    </row>
    <row r="199" spans="1:8" s="141" customFormat="1" ht="21" customHeight="1">
      <c r="A199" s="147" t="s">
        <v>295</v>
      </c>
      <c r="B199" s="146"/>
      <c r="C199" s="220" t="s">
        <v>348</v>
      </c>
      <c r="D199" s="220" t="s">
        <v>367</v>
      </c>
      <c r="E199" s="207" t="s">
        <v>606</v>
      </c>
      <c r="F199" s="206" t="s">
        <v>370</v>
      </c>
      <c r="G199" s="115" t="s">
        <v>280</v>
      </c>
      <c r="H199" s="114" t="s">
        <v>287</v>
      </c>
    </row>
    <row r="200" spans="1:8" s="141" customFormat="1" ht="21" customHeight="1">
      <c r="A200" s="219" t="s">
        <v>364</v>
      </c>
      <c r="B200" s="146"/>
      <c r="C200" s="128" t="s">
        <v>348</v>
      </c>
      <c r="D200" s="128" t="s">
        <v>320</v>
      </c>
      <c r="E200" s="137"/>
      <c r="F200" s="136"/>
      <c r="G200" s="128"/>
      <c r="H200" s="196">
        <f>+H201</f>
        <v>3038.0069999999996</v>
      </c>
    </row>
    <row r="201" spans="1:8" s="141" customFormat="1" ht="85.5" customHeight="1">
      <c r="A201" s="218" t="s">
        <v>328</v>
      </c>
      <c r="B201" s="146"/>
      <c r="C201" s="128" t="s">
        <v>348</v>
      </c>
      <c r="D201" s="217" t="s">
        <v>320</v>
      </c>
      <c r="E201" s="191" t="s">
        <v>327</v>
      </c>
      <c r="F201" s="190" t="s">
        <v>291</v>
      </c>
      <c r="G201" s="216"/>
      <c r="H201" s="196">
        <f>H202+H211</f>
        <v>3038.0069999999996</v>
      </c>
    </row>
    <row r="202" spans="1:8" s="141" customFormat="1" ht="101.25" customHeight="1">
      <c r="A202" s="212" t="s">
        <v>363</v>
      </c>
      <c r="B202" s="146"/>
      <c r="C202" s="158" t="s">
        <v>348</v>
      </c>
      <c r="D202" s="211" t="s">
        <v>320</v>
      </c>
      <c r="E202" s="191" t="s">
        <v>350</v>
      </c>
      <c r="F202" s="190" t="s">
        <v>291</v>
      </c>
      <c r="G202" s="205"/>
      <c r="H202" s="215">
        <f>H203+H205+H207+H209</f>
        <v>1513.0069999999998</v>
      </c>
    </row>
    <row r="203" spans="1:8" s="141" customFormat="1" ht="21" customHeight="1">
      <c r="A203" s="213" t="s">
        <v>362</v>
      </c>
      <c r="B203" s="146"/>
      <c r="C203" s="146" t="s">
        <v>348</v>
      </c>
      <c r="D203" s="208" t="s">
        <v>320</v>
      </c>
      <c r="E203" s="207" t="s">
        <v>361</v>
      </c>
      <c r="F203" s="206" t="s">
        <v>346</v>
      </c>
      <c r="G203" s="205"/>
      <c r="H203" s="215">
        <f>H204</f>
        <v>1121.475</v>
      </c>
    </row>
    <row r="204" spans="1:8" s="141" customFormat="1" ht="21" customHeight="1">
      <c r="A204" s="198" t="s">
        <v>295</v>
      </c>
      <c r="B204" s="146"/>
      <c r="C204" s="146" t="s">
        <v>348</v>
      </c>
      <c r="D204" s="208" t="s">
        <v>320</v>
      </c>
      <c r="E204" s="207" t="s">
        <v>361</v>
      </c>
      <c r="F204" s="206" t="s">
        <v>346</v>
      </c>
      <c r="G204" s="205" t="s">
        <v>280</v>
      </c>
      <c r="H204" s="214">
        <v>1121.475</v>
      </c>
    </row>
    <row r="205" spans="1:8" s="141" customFormat="1" ht="21" customHeight="1">
      <c r="A205" s="213" t="s">
        <v>360</v>
      </c>
      <c r="B205" s="146"/>
      <c r="C205" s="146" t="s">
        <v>348</v>
      </c>
      <c r="D205" s="208" t="s">
        <v>320</v>
      </c>
      <c r="E205" s="176" t="s">
        <v>359</v>
      </c>
      <c r="F205" s="206" t="s">
        <v>358</v>
      </c>
      <c r="G205" s="205"/>
      <c r="H205" s="209">
        <v>120</v>
      </c>
    </row>
    <row r="206" spans="1:8" s="141" customFormat="1" ht="21" customHeight="1">
      <c r="A206" s="198" t="s">
        <v>295</v>
      </c>
      <c r="B206" s="146"/>
      <c r="C206" s="146" t="s">
        <v>348</v>
      </c>
      <c r="D206" s="208" t="s">
        <v>320</v>
      </c>
      <c r="E206" s="176" t="s">
        <v>359</v>
      </c>
      <c r="F206" s="206" t="s">
        <v>358</v>
      </c>
      <c r="G206" s="205" t="s">
        <v>280</v>
      </c>
      <c r="H206" s="204" t="s">
        <v>604</v>
      </c>
    </row>
    <row r="207" spans="1:8" s="141" customFormat="1" ht="21" customHeight="1">
      <c r="A207" s="210" t="s">
        <v>357</v>
      </c>
      <c r="B207" s="146"/>
      <c r="C207" s="146" t="s">
        <v>348</v>
      </c>
      <c r="D207" s="208" t="s">
        <v>320</v>
      </c>
      <c r="E207" s="207" t="s">
        <v>353</v>
      </c>
      <c r="F207" s="206" t="s">
        <v>356</v>
      </c>
      <c r="G207" s="205"/>
      <c r="H207" s="209" t="str">
        <f>H208</f>
        <v>35</v>
      </c>
    </row>
    <row r="208" spans="1:8" s="141" customFormat="1" ht="21" customHeight="1">
      <c r="A208" s="198" t="s">
        <v>295</v>
      </c>
      <c r="B208" s="146"/>
      <c r="C208" s="146" t="s">
        <v>348</v>
      </c>
      <c r="D208" s="208" t="s">
        <v>320</v>
      </c>
      <c r="E208" s="207" t="s">
        <v>353</v>
      </c>
      <c r="F208" s="206" t="s">
        <v>356</v>
      </c>
      <c r="G208" s="205" t="s">
        <v>280</v>
      </c>
      <c r="H208" s="204" t="s">
        <v>602</v>
      </c>
    </row>
    <row r="209" spans="1:8" s="141" customFormat="1" ht="21" customHeight="1">
      <c r="A209" s="210" t="s">
        <v>354</v>
      </c>
      <c r="B209" s="146"/>
      <c r="C209" s="146" t="s">
        <v>348</v>
      </c>
      <c r="D209" s="208" t="s">
        <v>320</v>
      </c>
      <c r="E209" s="207" t="s">
        <v>353</v>
      </c>
      <c r="F209" s="206" t="s">
        <v>352</v>
      </c>
      <c r="G209" s="205"/>
      <c r="H209" s="209" t="str">
        <f>H210</f>
        <v>236,532</v>
      </c>
    </row>
    <row r="210" spans="1:8" s="141" customFormat="1" ht="21" customHeight="1">
      <c r="A210" s="198" t="s">
        <v>295</v>
      </c>
      <c r="B210" s="146"/>
      <c r="C210" s="146" t="s">
        <v>348</v>
      </c>
      <c r="D210" s="208" t="s">
        <v>320</v>
      </c>
      <c r="E210" s="207" t="s">
        <v>353</v>
      </c>
      <c r="F210" s="206" t="s">
        <v>352</v>
      </c>
      <c r="G210" s="205" t="s">
        <v>280</v>
      </c>
      <c r="H210" s="204" t="s">
        <v>601</v>
      </c>
    </row>
    <row r="211" spans="1:8" s="141" customFormat="1" ht="79.5" customHeight="1">
      <c r="A211" s="212" t="s">
        <v>351</v>
      </c>
      <c r="B211" s="146"/>
      <c r="C211" s="158" t="s">
        <v>348</v>
      </c>
      <c r="D211" s="211" t="s">
        <v>320</v>
      </c>
      <c r="E211" s="191" t="s">
        <v>350</v>
      </c>
      <c r="F211" s="190" t="s">
        <v>291</v>
      </c>
      <c r="G211" s="205"/>
      <c r="H211" s="209" t="str">
        <f>H212</f>
        <v>1525</v>
      </c>
    </row>
    <row r="212" spans="1:8" s="141" customFormat="1" ht="21" customHeight="1">
      <c r="A212" s="210" t="s">
        <v>349</v>
      </c>
      <c r="B212" s="146"/>
      <c r="C212" s="146" t="s">
        <v>348</v>
      </c>
      <c r="D212" s="208" t="s">
        <v>320</v>
      </c>
      <c r="E212" s="207" t="s">
        <v>347</v>
      </c>
      <c r="F212" s="206" t="s">
        <v>346</v>
      </c>
      <c r="G212" s="205"/>
      <c r="H212" s="209" t="str">
        <f>H213</f>
        <v>1525</v>
      </c>
    </row>
    <row r="213" spans="1:8" s="141" customFormat="1" ht="21" customHeight="1">
      <c r="A213" s="198" t="s">
        <v>295</v>
      </c>
      <c r="B213" s="146"/>
      <c r="C213" s="146" t="s">
        <v>348</v>
      </c>
      <c r="D213" s="208" t="s">
        <v>320</v>
      </c>
      <c r="E213" s="207" t="s">
        <v>347</v>
      </c>
      <c r="F213" s="206" t="s">
        <v>346</v>
      </c>
      <c r="G213" s="205" t="s">
        <v>280</v>
      </c>
      <c r="H213" s="204" t="s">
        <v>599</v>
      </c>
    </row>
    <row r="214" spans="1:8" s="141" customFormat="1" ht="21" customHeight="1">
      <c r="A214" s="172" t="s">
        <v>345</v>
      </c>
      <c r="B214" s="146"/>
      <c r="C214" s="131" t="s">
        <v>300</v>
      </c>
      <c r="D214" s="171"/>
      <c r="E214" s="203"/>
      <c r="F214" s="202"/>
      <c r="G214" s="122"/>
      <c r="H214" s="168" t="str">
        <f>+H215</f>
        <v>10,0</v>
      </c>
    </row>
    <row r="215" spans="1:8" s="141" customFormat="1" ht="21" customHeight="1">
      <c r="A215" s="172" t="s">
        <v>344</v>
      </c>
      <c r="B215" s="146"/>
      <c r="C215" s="131" t="s">
        <v>300</v>
      </c>
      <c r="D215" s="171" t="s">
        <v>300</v>
      </c>
      <c r="E215" s="203"/>
      <c r="F215" s="202"/>
      <c r="G215" s="122"/>
      <c r="H215" s="168" t="str">
        <f>+H216</f>
        <v>10,0</v>
      </c>
    </row>
    <row r="216" spans="1:8" s="141" customFormat="1" ht="83.25" customHeight="1">
      <c r="A216" s="172" t="s">
        <v>343</v>
      </c>
      <c r="B216" s="146"/>
      <c r="C216" s="131" t="s">
        <v>300</v>
      </c>
      <c r="D216" s="171" t="s">
        <v>300</v>
      </c>
      <c r="E216" s="201" t="s">
        <v>314</v>
      </c>
      <c r="F216" s="169" t="s">
        <v>291</v>
      </c>
      <c r="G216" s="200"/>
      <c r="H216" s="168" t="str">
        <f>+H217</f>
        <v>10,0</v>
      </c>
    </row>
    <row r="217" spans="1:8" s="141" customFormat="1" ht="81.75" customHeight="1">
      <c r="A217" s="199" t="s">
        <v>342</v>
      </c>
      <c r="B217" s="146"/>
      <c r="C217" s="115" t="s">
        <v>300</v>
      </c>
      <c r="D217" s="123" t="s">
        <v>300</v>
      </c>
      <c r="E217" s="140" t="s">
        <v>341</v>
      </c>
      <c r="F217" s="139" t="s">
        <v>291</v>
      </c>
      <c r="G217" s="122"/>
      <c r="H217" s="165" t="str">
        <f>+H218</f>
        <v>10,0</v>
      </c>
    </row>
    <row r="218" spans="1:8" s="141" customFormat="1" ht="21" customHeight="1">
      <c r="A218" s="199" t="s">
        <v>340</v>
      </c>
      <c r="B218" s="146"/>
      <c r="C218" s="115" t="s">
        <v>300</v>
      </c>
      <c r="D218" s="123" t="s">
        <v>300</v>
      </c>
      <c r="E218" s="140" t="s">
        <v>299</v>
      </c>
      <c r="F218" s="139" t="s">
        <v>298</v>
      </c>
      <c r="G218" s="122"/>
      <c r="H218" s="165" t="str">
        <f>+H219</f>
        <v>10,0</v>
      </c>
    </row>
    <row r="219" spans="1:8" s="141" customFormat="1" ht="21" customHeight="1">
      <c r="A219" s="198" t="s">
        <v>295</v>
      </c>
      <c r="B219" s="146"/>
      <c r="C219" s="115" t="s">
        <v>300</v>
      </c>
      <c r="D219" s="123" t="s">
        <v>300</v>
      </c>
      <c r="E219" s="140" t="s">
        <v>299</v>
      </c>
      <c r="F219" s="139" t="s">
        <v>298</v>
      </c>
      <c r="G219" s="122" t="s">
        <v>280</v>
      </c>
      <c r="H219" s="138" t="s">
        <v>297</v>
      </c>
    </row>
    <row r="220" spans="1:8" s="141" customFormat="1" ht="21" customHeight="1">
      <c r="A220" s="124" t="s">
        <v>339</v>
      </c>
      <c r="B220" s="146"/>
      <c r="C220" s="128" t="s">
        <v>284</v>
      </c>
      <c r="D220" s="128"/>
      <c r="E220" s="137"/>
      <c r="F220" s="136"/>
      <c r="G220" s="128"/>
      <c r="H220" s="196">
        <f>+H221</f>
        <v>1740.562</v>
      </c>
    </row>
    <row r="221" spans="1:8" s="141" customFormat="1" ht="21" customHeight="1">
      <c r="A221" s="124" t="s">
        <v>338</v>
      </c>
      <c r="B221" s="146"/>
      <c r="C221" s="128" t="s">
        <v>284</v>
      </c>
      <c r="D221" s="128" t="s">
        <v>283</v>
      </c>
      <c r="E221" s="134"/>
      <c r="F221" s="133"/>
      <c r="G221" s="128"/>
      <c r="H221" s="196">
        <f>+H222</f>
        <v>1740.562</v>
      </c>
    </row>
    <row r="222" spans="1:8" s="141" customFormat="1" ht="63" customHeight="1">
      <c r="A222" s="197" t="s">
        <v>337</v>
      </c>
      <c r="B222" s="146"/>
      <c r="C222" s="131" t="s">
        <v>284</v>
      </c>
      <c r="D222" s="131" t="s">
        <v>283</v>
      </c>
      <c r="E222" s="130" t="s">
        <v>294</v>
      </c>
      <c r="F222" s="129" t="s">
        <v>291</v>
      </c>
      <c r="G222" s="128"/>
      <c r="H222" s="196">
        <f>+H223</f>
        <v>1740.562</v>
      </c>
    </row>
    <row r="223" spans="1:8" s="141" customFormat="1" ht="87.75" customHeight="1">
      <c r="A223" s="167" t="s">
        <v>336</v>
      </c>
      <c r="B223" s="146"/>
      <c r="C223" s="115" t="s">
        <v>284</v>
      </c>
      <c r="D223" s="115" t="s">
        <v>283</v>
      </c>
      <c r="E223" s="126" t="s">
        <v>292</v>
      </c>
      <c r="F223" s="125" t="s">
        <v>291</v>
      </c>
      <c r="G223" s="115"/>
      <c r="H223" s="182">
        <f>H224+H232</f>
        <v>1740.562</v>
      </c>
    </row>
    <row r="224" spans="1:8" s="141" customFormat="1" ht="21" customHeight="1">
      <c r="A224" s="181" t="s">
        <v>335</v>
      </c>
      <c r="B224" s="146"/>
      <c r="C224" s="115" t="s">
        <v>284</v>
      </c>
      <c r="D224" s="123" t="s">
        <v>283</v>
      </c>
      <c r="E224" s="117" t="s">
        <v>282</v>
      </c>
      <c r="F224" s="116" t="s">
        <v>289</v>
      </c>
      <c r="G224" s="122"/>
      <c r="H224" s="182">
        <f>H225+H226+H227</f>
        <v>1740.562</v>
      </c>
    </row>
    <row r="225" spans="1:8" s="141" customFormat="1" ht="59.25" customHeight="1">
      <c r="A225" s="167" t="s">
        <v>331</v>
      </c>
      <c r="B225" s="146"/>
      <c r="C225" s="115" t="s">
        <v>284</v>
      </c>
      <c r="D225" s="115" t="s">
        <v>283</v>
      </c>
      <c r="E225" s="117" t="s">
        <v>282</v>
      </c>
      <c r="F225" s="116" t="s">
        <v>289</v>
      </c>
      <c r="G225" s="115" t="s">
        <v>287</v>
      </c>
      <c r="H225" s="114" t="s">
        <v>783</v>
      </c>
    </row>
    <row r="226" spans="1:8" s="141" customFormat="1" ht="21" customHeight="1">
      <c r="A226" s="132" t="s">
        <v>295</v>
      </c>
      <c r="B226" s="146"/>
      <c r="C226" s="115" t="s">
        <v>284</v>
      </c>
      <c r="D226" s="115" t="s">
        <v>283</v>
      </c>
      <c r="E226" s="117" t="s">
        <v>282</v>
      </c>
      <c r="F226" s="116" t="s">
        <v>289</v>
      </c>
      <c r="G226" s="115" t="s">
        <v>280</v>
      </c>
      <c r="H226" s="114" t="s">
        <v>594</v>
      </c>
    </row>
    <row r="227" spans="1:8" s="141" customFormat="1" ht="20.25" customHeight="1">
      <c r="A227" s="132" t="s">
        <v>334</v>
      </c>
      <c r="B227" s="146"/>
      <c r="C227" s="115" t="s">
        <v>284</v>
      </c>
      <c r="D227" s="115" t="s">
        <v>283</v>
      </c>
      <c r="E227" s="117" t="s">
        <v>282</v>
      </c>
      <c r="F227" s="116" t="s">
        <v>289</v>
      </c>
      <c r="G227" s="115" t="s">
        <v>333</v>
      </c>
      <c r="H227" s="114" t="s">
        <v>593</v>
      </c>
    </row>
    <row r="228" spans="1:8" s="141" customFormat="1" ht="21" customHeight="1" hidden="1">
      <c r="A228" s="135" t="s">
        <v>332</v>
      </c>
      <c r="B228" s="146"/>
      <c r="C228" s="115"/>
      <c r="D228" s="115"/>
      <c r="E228" s="126"/>
      <c r="F228" s="195"/>
      <c r="G228" s="115"/>
      <c r="H228" s="114"/>
    </row>
    <row r="229" spans="1:8" s="141" customFormat="1" ht="21" customHeight="1" hidden="1">
      <c r="A229" s="132" t="s">
        <v>295</v>
      </c>
      <c r="B229" s="146"/>
      <c r="C229" s="115"/>
      <c r="D229" s="115"/>
      <c r="E229" s="126"/>
      <c r="F229" s="195"/>
      <c r="G229" s="115"/>
      <c r="H229" s="114"/>
    </row>
    <row r="230" spans="1:8" s="141" customFormat="1" ht="21" customHeight="1" hidden="1">
      <c r="A230" s="135" t="s">
        <v>296</v>
      </c>
      <c r="B230" s="146"/>
      <c r="C230" s="115"/>
      <c r="D230" s="115"/>
      <c r="E230" s="126"/>
      <c r="F230" s="195"/>
      <c r="G230" s="115"/>
      <c r="H230" s="114"/>
    </row>
    <row r="231" spans="1:8" s="141" customFormat="1" ht="21" customHeight="1" hidden="1">
      <c r="A231" s="132" t="s">
        <v>295</v>
      </c>
      <c r="B231" s="146"/>
      <c r="C231" s="115"/>
      <c r="D231" s="115"/>
      <c r="E231" s="126"/>
      <c r="F231" s="195"/>
      <c r="G231" s="115"/>
      <c r="H231" s="114"/>
    </row>
    <row r="232" spans="1:8" s="141" customFormat="1" ht="60.75" customHeight="1">
      <c r="A232" s="167" t="s">
        <v>331</v>
      </c>
      <c r="B232" s="146"/>
      <c r="C232" s="115" t="s">
        <v>284</v>
      </c>
      <c r="D232" s="115" t="s">
        <v>283</v>
      </c>
      <c r="E232" s="117" t="s">
        <v>282</v>
      </c>
      <c r="F232" s="116" t="s">
        <v>330</v>
      </c>
      <c r="G232" s="115" t="s">
        <v>287</v>
      </c>
      <c r="H232" s="114" t="s">
        <v>549</v>
      </c>
    </row>
    <row r="233" spans="1:8" s="141" customFormat="1" ht="24.75" customHeight="1">
      <c r="A233" s="124" t="s">
        <v>293</v>
      </c>
      <c r="B233" s="146" t="s">
        <v>15</v>
      </c>
      <c r="C233" s="194">
        <v>10</v>
      </c>
      <c r="D233" s="194"/>
      <c r="E233" s="137"/>
      <c r="F233" s="136"/>
      <c r="G233" s="128"/>
      <c r="H233" s="127">
        <f>H239</f>
        <v>378</v>
      </c>
    </row>
    <row r="234" spans="1:34" s="163" customFormat="1" ht="19.5" customHeight="1" hidden="1">
      <c r="A234" s="124" t="s">
        <v>290</v>
      </c>
      <c r="B234" s="146" t="s">
        <v>15</v>
      </c>
      <c r="C234" s="161">
        <v>10</v>
      </c>
      <c r="D234" s="160" t="s">
        <v>283</v>
      </c>
      <c r="E234" s="134"/>
      <c r="F234" s="133"/>
      <c r="G234" s="160"/>
      <c r="H234" s="159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</row>
    <row r="235" spans="1:34" s="163" customFormat="1" ht="19.5" customHeight="1" hidden="1">
      <c r="A235" s="120" t="s">
        <v>288</v>
      </c>
      <c r="B235" s="146" t="s">
        <v>15</v>
      </c>
      <c r="C235" s="157">
        <v>10</v>
      </c>
      <c r="D235" s="156" t="s">
        <v>283</v>
      </c>
      <c r="E235" s="130" t="s">
        <v>307</v>
      </c>
      <c r="F235" s="129" t="s">
        <v>306</v>
      </c>
      <c r="G235" s="155"/>
      <c r="H235" s="153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</row>
    <row r="236" spans="1:34" s="163" customFormat="1" ht="19.5" customHeight="1" hidden="1">
      <c r="A236" s="119" t="s">
        <v>285</v>
      </c>
      <c r="B236" s="146" t="s">
        <v>15</v>
      </c>
      <c r="C236" s="145">
        <v>10</v>
      </c>
      <c r="D236" s="144" t="s">
        <v>283</v>
      </c>
      <c r="E236" s="126" t="s">
        <v>303</v>
      </c>
      <c r="F236" s="125" t="s">
        <v>306</v>
      </c>
      <c r="G236" s="152"/>
      <c r="H236" s="150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</row>
    <row r="237" spans="1:34" s="163" customFormat="1" ht="56.25" customHeight="1" hidden="1">
      <c r="A237" s="149" t="s">
        <v>305</v>
      </c>
      <c r="B237" s="193" t="s">
        <v>15</v>
      </c>
      <c r="C237" s="148">
        <v>10</v>
      </c>
      <c r="D237" s="144" t="s">
        <v>283</v>
      </c>
      <c r="E237" s="126" t="s">
        <v>303</v>
      </c>
      <c r="F237" s="125" t="s">
        <v>302</v>
      </c>
      <c r="G237" s="143"/>
      <c r="H237" s="11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</row>
    <row r="238" spans="1:34" s="163" customFormat="1" ht="56.25" customHeight="1" hidden="1">
      <c r="A238" s="147" t="s">
        <v>304</v>
      </c>
      <c r="B238" s="166"/>
      <c r="C238" s="145">
        <v>10</v>
      </c>
      <c r="D238" s="144" t="s">
        <v>283</v>
      </c>
      <c r="E238" s="126" t="s">
        <v>303</v>
      </c>
      <c r="F238" s="125" t="s">
        <v>302</v>
      </c>
      <c r="G238" s="143" t="s">
        <v>301</v>
      </c>
      <c r="H238" s="11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</row>
    <row r="239" spans="1:34" s="163" customFormat="1" ht="21" customHeight="1">
      <c r="A239" s="192" t="s">
        <v>329</v>
      </c>
      <c r="B239" s="166"/>
      <c r="C239" s="157">
        <v>10</v>
      </c>
      <c r="D239" s="156" t="s">
        <v>320</v>
      </c>
      <c r="E239" s="191"/>
      <c r="F239" s="190"/>
      <c r="G239" s="187"/>
      <c r="H239" s="127">
        <f>H240</f>
        <v>378</v>
      </c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</row>
    <row r="240" spans="1:34" s="163" customFormat="1" ht="88.5" customHeight="1">
      <c r="A240" s="189" t="s">
        <v>328</v>
      </c>
      <c r="B240" s="166"/>
      <c r="C240" s="188">
        <v>10</v>
      </c>
      <c r="D240" s="188" t="s">
        <v>320</v>
      </c>
      <c r="E240" s="130" t="s">
        <v>327</v>
      </c>
      <c r="F240" s="129" t="s">
        <v>291</v>
      </c>
      <c r="G240" s="187"/>
      <c r="H240" s="127">
        <f>H241</f>
        <v>378</v>
      </c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</row>
    <row r="241" spans="1:34" s="163" customFormat="1" ht="98.25" customHeight="1">
      <c r="A241" s="186" t="s">
        <v>326</v>
      </c>
      <c r="B241" s="166"/>
      <c r="C241" s="185" t="s">
        <v>321</v>
      </c>
      <c r="D241" s="184" t="s">
        <v>320</v>
      </c>
      <c r="E241" s="126" t="s">
        <v>325</v>
      </c>
      <c r="F241" s="125" t="s">
        <v>291</v>
      </c>
      <c r="G241" s="128"/>
      <c r="H241" s="121">
        <f>H246+H242+H244</f>
        <v>378</v>
      </c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</row>
    <row r="242" spans="1:34" s="163" customFormat="1" ht="22.5" customHeight="1">
      <c r="A242" s="181" t="s">
        <v>322</v>
      </c>
      <c r="B242" s="166"/>
      <c r="C242" s="183" t="s">
        <v>321</v>
      </c>
      <c r="D242" s="179" t="s">
        <v>320</v>
      </c>
      <c r="E242" s="126" t="s">
        <v>319</v>
      </c>
      <c r="F242" s="125" t="s">
        <v>324</v>
      </c>
      <c r="G242" s="128"/>
      <c r="H242" s="182">
        <v>0</v>
      </c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</row>
    <row r="243" spans="1:34" s="163" customFormat="1" ht="24" customHeight="1">
      <c r="A243" s="147" t="s">
        <v>304</v>
      </c>
      <c r="B243" s="166"/>
      <c r="C243" s="180" t="s">
        <v>321</v>
      </c>
      <c r="D243" s="179" t="s">
        <v>320</v>
      </c>
      <c r="E243" s="126" t="s">
        <v>319</v>
      </c>
      <c r="F243" s="125" t="s">
        <v>324</v>
      </c>
      <c r="G243" s="178" t="s">
        <v>301</v>
      </c>
      <c r="H243" s="182">
        <v>0</v>
      </c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</row>
    <row r="244" spans="1:34" s="163" customFormat="1" ht="23.25" customHeight="1">
      <c r="A244" s="181" t="s">
        <v>322</v>
      </c>
      <c r="B244" s="166"/>
      <c r="C244" s="180" t="s">
        <v>321</v>
      </c>
      <c r="D244" s="179" t="s">
        <v>320</v>
      </c>
      <c r="E244" s="126" t="s">
        <v>319</v>
      </c>
      <c r="F244" s="125" t="s">
        <v>323</v>
      </c>
      <c r="G244" s="128"/>
      <c r="H244" s="182">
        <v>0</v>
      </c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</row>
    <row r="245" spans="1:34" s="163" customFormat="1" ht="24" customHeight="1">
      <c r="A245" s="147" t="s">
        <v>304</v>
      </c>
      <c r="B245" s="166"/>
      <c r="C245" s="180" t="s">
        <v>321</v>
      </c>
      <c r="D245" s="179" t="s">
        <v>320</v>
      </c>
      <c r="E245" s="126" t="s">
        <v>319</v>
      </c>
      <c r="F245" s="125" t="s">
        <v>323</v>
      </c>
      <c r="G245" s="178" t="s">
        <v>301</v>
      </c>
      <c r="H245" s="182">
        <v>0</v>
      </c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</row>
    <row r="246" spans="1:34" s="163" customFormat="1" ht="20.25" customHeight="1">
      <c r="A246" s="181" t="s">
        <v>322</v>
      </c>
      <c r="B246" s="166"/>
      <c r="C246" s="180" t="s">
        <v>321</v>
      </c>
      <c r="D246" s="179" t="s">
        <v>320</v>
      </c>
      <c r="E246" s="126" t="s">
        <v>319</v>
      </c>
      <c r="F246" s="125" t="s">
        <v>318</v>
      </c>
      <c r="G246" s="128"/>
      <c r="H246" s="121" t="str">
        <f>H247</f>
        <v>378</v>
      </c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</row>
    <row r="247" spans="1:34" s="163" customFormat="1" ht="21" customHeight="1">
      <c r="A247" s="147" t="s">
        <v>304</v>
      </c>
      <c r="B247" s="166"/>
      <c r="C247" s="180" t="s">
        <v>321</v>
      </c>
      <c r="D247" s="179" t="s">
        <v>320</v>
      </c>
      <c r="E247" s="126" t="s">
        <v>319</v>
      </c>
      <c r="F247" s="125" t="s">
        <v>318</v>
      </c>
      <c r="G247" s="178" t="s">
        <v>301</v>
      </c>
      <c r="H247" s="177" t="s">
        <v>588</v>
      </c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</row>
    <row r="248" spans="1:34" s="163" customFormat="1" ht="20.25" customHeight="1">
      <c r="A248" s="174" t="s">
        <v>317</v>
      </c>
      <c r="B248" s="166"/>
      <c r="C248" s="173">
        <v>11</v>
      </c>
      <c r="D248" s="171"/>
      <c r="E248" s="176"/>
      <c r="F248" s="175"/>
      <c r="G248" s="168">
        <f aca="true" t="shared" si="0" ref="G248:H250">+G249</f>
        <v>0</v>
      </c>
      <c r="H248" s="168">
        <f t="shared" si="0"/>
        <v>300</v>
      </c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</row>
    <row r="249" spans="1:34" s="163" customFormat="1" ht="21" customHeight="1">
      <c r="A249" s="174" t="s">
        <v>316</v>
      </c>
      <c r="B249" s="166"/>
      <c r="C249" s="173">
        <v>11</v>
      </c>
      <c r="D249" s="171" t="s">
        <v>283</v>
      </c>
      <c r="E249" s="170"/>
      <c r="F249" s="169"/>
      <c r="G249" s="168">
        <f t="shared" si="0"/>
        <v>0</v>
      </c>
      <c r="H249" s="168">
        <f t="shared" si="0"/>
        <v>300</v>
      </c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</row>
    <row r="250" spans="1:34" s="163" customFormat="1" ht="58.5" customHeight="1">
      <c r="A250" s="172" t="s">
        <v>315</v>
      </c>
      <c r="B250" s="166"/>
      <c r="C250" s="131" t="s">
        <v>310</v>
      </c>
      <c r="D250" s="171" t="s">
        <v>283</v>
      </c>
      <c r="E250" s="170" t="s">
        <v>314</v>
      </c>
      <c r="F250" s="169" t="s">
        <v>291</v>
      </c>
      <c r="G250" s="168">
        <f t="shared" si="0"/>
        <v>0</v>
      </c>
      <c r="H250" s="168">
        <f t="shared" si="0"/>
        <v>300</v>
      </c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</row>
    <row r="251" spans="1:34" s="163" customFormat="1" ht="79.5" customHeight="1">
      <c r="A251" s="167" t="s">
        <v>313</v>
      </c>
      <c r="B251" s="166"/>
      <c r="C251" s="115" t="s">
        <v>310</v>
      </c>
      <c r="D251" s="123" t="s">
        <v>283</v>
      </c>
      <c r="E251" s="140" t="s">
        <v>312</v>
      </c>
      <c r="F251" s="139" t="s">
        <v>291</v>
      </c>
      <c r="G251" s="165">
        <f>+G252+G254</f>
        <v>0</v>
      </c>
      <c r="H251" s="165">
        <f>+H252+H254</f>
        <v>300</v>
      </c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</row>
    <row r="252" spans="1:34" s="163" customFormat="1" ht="61.5" customHeight="1">
      <c r="A252" s="147" t="s">
        <v>311</v>
      </c>
      <c r="B252" s="166"/>
      <c r="C252" s="115" t="s">
        <v>310</v>
      </c>
      <c r="D252" s="123" t="s">
        <v>283</v>
      </c>
      <c r="E252" s="140" t="s">
        <v>309</v>
      </c>
      <c r="F252" s="139" t="s">
        <v>308</v>
      </c>
      <c r="G252" s="122"/>
      <c r="H252" s="165" t="str">
        <f>+H253</f>
        <v>300</v>
      </c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</row>
    <row r="253" spans="1:8" s="141" customFormat="1" ht="25.5" customHeight="1">
      <c r="A253" s="132" t="s">
        <v>295</v>
      </c>
      <c r="B253" s="162" t="s">
        <v>15</v>
      </c>
      <c r="C253" s="115" t="s">
        <v>310</v>
      </c>
      <c r="D253" s="123" t="s">
        <v>283</v>
      </c>
      <c r="E253" s="140" t="s">
        <v>309</v>
      </c>
      <c r="F253" s="139" t="s">
        <v>308</v>
      </c>
      <c r="G253" s="122" t="s">
        <v>280</v>
      </c>
      <c r="H253" s="138" t="s">
        <v>301</v>
      </c>
    </row>
    <row r="254" spans="1:8" s="141" customFormat="1" ht="18.75" customHeight="1" hidden="1">
      <c r="A254" s="124" t="s">
        <v>290</v>
      </c>
      <c r="B254" s="131" t="s">
        <v>15</v>
      </c>
      <c r="C254" s="161">
        <v>10</v>
      </c>
      <c r="D254" s="160" t="s">
        <v>283</v>
      </c>
      <c r="E254" s="134"/>
      <c r="F254" s="133"/>
      <c r="G254" s="160"/>
      <c r="H254" s="160"/>
    </row>
    <row r="255" spans="1:8" s="141" customFormat="1" ht="54" customHeight="1" hidden="1">
      <c r="A255" s="120" t="s">
        <v>288</v>
      </c>
      <c r="B255" s="158" t="s">
        <v>15</v>
      </c>
      <c r="C255" s="157">
        <v>10</v>
      </c>
      <c r="D255" s="156" t="s">
        <v>283</v>
      </c>
      <c r="E255" s="130" t="s">
        <v>307</v>
      </c>
      <c r="F255" s="129" t="s">
        <v>306</v>
      </c>
      <c r="G255" s="155"/>
      <c r="H255" s="154"/>
    </row>
    <row r="256" spans="1:8" s="141" customFormat="1" ht="68.25" customHeight="1" hidden="1">
      <c r="A256" s="119" t="s">
        <v>285</v>
      </c>
      <c r="B256" s="146" t="s">
        <v>15</v>
      </c>
      <c r="C256" s="145">
        <v>10</v>
      </c>
      <c r="D256" s="144" t="s">
        <v>283</v>
      </c>
      <c r="E256" s="126" t="s">
        <v>303</v>
      </c>
      <c r="F256" s="125" t="s">
        <v>306</v>
      </c>
      <c r="G256" s="152"/>
      <c r="H256" s="151"/>
    </row>
    <row r="257" spans="1:8" s="141" customFormat="1" ht="20.25" customHeight="1" hidden="1">
      <c r="A257" s="149" t="s">
        <v>305</v>
      </c>
      <c r="B257" s="146" t="s">
        <v>15</v>
      </c>
      <c r="C257" s="148">
        <v>10</v>
      </c>
      <c r="D257" s="144" t="s">
        <v>283</v>
      </c>
      <c r="E257" s="126" t="s">
        <v>303</v>
      </c>
      <c r="F257" s="125" t="s">
        <v>302</v>
      </c>
      <c r="G257" s="143"/>
      <c r="H257" s="142"/>
    </row>
    <row r="258" spans="1:8" s="141" customFormat="1" ht="20.25" customHeight="1" hidden="1">
      <c r="A258" s="147" t="s">
        <v>304</v>
      </c>
      <c r="B258" s="146" t="s">
        <v>15</v>
      </c>
      <c r="C258" s="145">
        <v>10</v>
      </c>
      <c r="D258" s="144" t="s">
        <v>283</v>
      </c>
      <c r="E258" s="126" t="s">
        <v>303</v>
      </c>
      <c r="F258" s="125" t="s">
        <v>302</v>
      </c>
      <c r="G258" s="143" t="s">
        <v>301</v>
      </c>
      <c r="H258" s="142"/>
    </row>
    <row r="259" spans="1:34" s="109" customFormat="1" ht="18.75" customHeight="1" hidden="1">
      <c r="A259" s="132" t="s">
        <v>295</v>
      </c>
      <c r="B259" s="115" t="s">
        <v>15</v>
      </c>
      <c r="C259" s="115" t="s">
        <v>300</v>
      </c>
      <c r="D259" s="123" t="s">
        <v>300</v>
      </c>
      <c r="E259" s="140" t="s">
        <v>299</v>
      </c>
      <c r="F259" s="139" t="s">
        <v>298</v>
      </c>
      <c r="G259" s="122" t="s">
        <v>280</v>
      </c>
      <c r="H259" s="122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</row>
    <row r="260" spans="1:34" s="109" customFormat="1" ht="37.5" customHeight="1" hidden="1">
      <c r="A260" s="132" t="s">
        <v>295</v>
      </c>
      <c r="B260" s="118" t="s">
        <v>15</v>
      </c>
      <c r="C260" s="128" t="s">
        <v>284</v>
      </c>
      <c r="D260" s="128"/>
      <c r="E260" s="137"/>
      <c r="F260" s="136"/>
      <c r="G260" s="128"/>
      <c r="H260" s="128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</row>
    <row r="261" spans="1:34" s="109" customFormat="1" ht="18.75" customHeight="1" hidden="1">
      <c r="A261" s="135" t="s">
        <v>296</v>
      </c>
      <c r="B261" s="118" t="s">
        <v>15</v>
      </c>
      <c r="C261" s="128" t="s">
        <v>284</v>
      </c>
      <c r="D261" s="128" t="s">
        <v>283</v>
      </c>
      <c r="E261" s="134"/>
      <c r="F261" s="133"/>
      <c r="G261" s="128"/>
      <c r="H261" s="128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</row>
    <row r="262" spans="1:34" s="109" customFormat="1" ht="18.75" customHeight="1" hidden="1">
      <c r="A262" s="132" t="s">
        <v>295</v>
      </c>
      <c r="B262" s="118" t="s">
        <v>15</v>
      </c>
      <c r="C262" s="131" t="s">
        <v>284</v>
      </c>
      <c r="D262" s="131" t="s">
        <v>283</v>
      </c>
      <c r="E262" s="130" t="s">
        <v>294</v>
      </c>
      <c r="F262" s="129" t="s">
        <v>291</v>
      </c>
      <c r="G262" s="128"/>
      <c r="H262" s="128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</row>
    <row r="263" spans="1:34" s="109" customFormat="1" ht="18.75" customHeight="1" hidden="1">
      <c r="A263" s="124" t="s">
        <v>293</v>
      </c>
      <c r="B263" s="118" t="s">
        <v>15</v>
      </c>
      <c r="C263" s="115" t="s">
        <v>284</v>
      </c>
      <c r="D263" s="115" t="s">
        <v>283</v>
      </c>
      <c r="E263" s="126" t="s">
        <v>292</v>
      </c>
      <c r="F263" s="125" t="s">
        <v>291</v>
      </c>
      <c r="G263" s="115"/>
      <c r="H263" s="115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</row>
    <row r="264" spans="1:34" s="109" customFormat="1" ht="56.25" customHeight="1" hidden="1">
      <c r="A264" s="124" t="s">
        <v>290</v>
      </c>
      <c r="B264" s="118" t="s">
        <v>15</v>
      </c>
      <c r="C264" s="115" t="s">
        <v>284</v>
      </c>
      <c r="D264" s="123" t="s">
        <v>283</v>
      </c>
      <c r="E264" s="117" t="s">
        <v>282</v>
      </c>
      <c r="F264" s="116" t="s">
        <v>289</v>
      </c>
      <c r="G264" s="122"/>
      <c r="H264" s="122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</row>
    <row r="265" spans="1:34" s="109" customFormat="1" ht="56.25" customHeight="1" hidden="1">
      <c r="A265" s="120" t="s">
        <v>288</v>
      </c>
      <c r="B265" s="118" t="s">
        <v>15</v>
      </c>
      <c r="C265" s="115" t="s">
        <v>284</v>
      </c>
      <c r="D265" s="115" t="s">
        <v>283</v>
      </c>
      <c r="E265" s="117" t="s">
        <v>282</v>
      </c>
      <c r="F265" s="116" t="s">
        <v>281</v>
      </c>
      <c r="G265" s="115" t="s">
        <v>287</v>
      </c>
      <c r="H265" s="115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</row>
    <row r="266" spans="1:34" s="109" customFormat="1" ht="18.75" customHeight="1" hidden="1">
      <c r="A266" s="119" t="s">
        <v>285</v>
      </c>
      <c r="B266" s="118" t="s">
        <v>15</v>
      </c>
      <c r="C266" s="115" t="s">
        <v>284</v>
      </c>
      <c r="D266" s="115" t="s">
        <v>283</v>
      </c>
      <c r="E266" s="117" t="s">
        <v>282</v>
      </c>
      <c r="F266" s="116" t="s">
        <v>281</v>
      </c>
      <c r="G266" s="115" t="s">
        <v>280</v>
      </c>
      <c r="H266" s="115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</row>
    <row r="267" spans="1:34" s="109" customFormat="1" ht="18.75">
      <c r="A267" s="108"/>
      <c r="B267" s="107"/>
      <c r="C267" s="107"/>
      <c r="D267" s="113"/>
      <c r="E267" s="112"/>
      <c r="F267" s="111"/>
      <c r="G267" s="107"/>
      <c r="H267" s="107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</row>
    <row r="268" spans="1:34" s="109" customFormat="1" ht="18.75">
      <c r="A268" s="108"/>
      <c r="B268" s="107"/>
      <c r="C268" s="107"/>
      <c r="D268" s="113"/>
      <c r="E268" s="112"/>
      <c r="F268" s="111"/>
      <c r="G268" s="107"/>
      <c r="H268" s="107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</row>
    <row r="269" spans="1:34" s="109" customFormat="1" ht="18.75">
      <c r="A269" s="108"/>
      <c r="B269" s="107"/>
      <c r="C269" s="107"/>
      <c r="D269" s="113"/>
      <c r="E269" s="112"/>
      <c r="F269" s="111"/>
      <c r="G269" s="107"/>
      <c r="H269" s="107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</row>
    <row r="270" spans="1:34" s="109" customFormat="1" ht="18.75">
      <c r="A270" s="108"/>
      <c r="B270" s="107"/>
      <c r="C270" s="107"/>
      <c r="D270" s="113"/>
      <c r="E270" s="112"/>
      <c r="F270" s="111"/>
      <c r="G270" s="107"/>
      <c r="H270" s="107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</row>
    <row r="271" spans="1:34" s="109" customFormat="1" ht="18.75">
      <c r="A271" s="108"/>
      <c r="B271" s="107"/>
      <c r="C271" s="107"/>
      <c r="D271" s="113"/>
      <c r="E271" s="112"/>
      <c r="F271" s="111"/>
      <c r="G271" s="107"/>
      <c r="H271" s="107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</row>
    <row r="272" spans="1:34" s="109" customFormat="1" ht="18.75">
      <c r="A272" s="108"/>
      <c r="B272" s="107"/>
      <c r="C272" s="107"/>
      <c r="D272" s="113"/>
      <c r="E272" s="112"/>
      <c r="F272" s="111"/>
      <c r="G272" s="107"/>
      <c r="H272" s="107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</row>
    <row r="273" spans="1:34" s="109" customFormat="1" ht="18.75">
      <c r="A273" s="108"/>
      <c r="B273" s="107"/>
      <c r="C273" s="107"/>
      <c r="D273" s="113"/>
      <c r="E273" s="112"/>
      <c r="F273" s="111"/>
      <c r="G273" s="107"/>
      <c r="H273" s="107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</row>
    <row r="274" spans="1:34" s="109" customFormat="1" ht="18.75">
      <c r="A274" s="108"/>
      <c r="B274" s="107"/>
      <c r="C274" s="107"/>
      <c r="D274" s="113"/>
      <c r="E274" s="112"/>
      <c r="F274" s="111"/>
      <c r="G274" s="107"/>
      <c r="H274" s="107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</row>
    <row r="275" spans="1:34" s="109" customFormat="1" ht="18.75">
      <c r="A275" s="108"/>
      <c r="B275" s="107"/>
      <c r="C275" s="107"/>
      <c r="D275" s="113"/>
      <c r="E275" s="112"/>
      <c r="F275" s="111"/>
      <c r="G275" s="107"/>
      <c r="H275" s="107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</row>
    <row r="276" spans="1:34" s="109" customFormat="1" ht="18.75">
      <c r="A276" s="108"/>
      <c r="B276" s="107"/>
      <c r="C276" s="107"/>
      <c r="D276" s="113"/>
      <c r="E276" s="112"/>
      <c r="F276" s="111"/>
      <c r="G276" s="107"/>
      <c r="H276" s="107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</row>
    <row r="277" spans="1:34" s="109" customFormat="1" ht="18.75">
      <c r="A277" s="108"/>
      <c r="B277" s="107"/>
      <c r="C277" s="107"/>
      <c r="D277" s="113"/>
      <c r="E277" s="112"/>
      <c r="F277" s="111"/>
      <c r="G277" s="107"/>
      <c r="H277" s="107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</row>
    <row r="278" spans="1:34" s="109" customFormat="1" ht="18.75">
      <c r="A278" s="108"/>
      <c r="B278" s="107"/>
      <c r="C278" s="107"/>
      <c r="D278" s="113"/>
      <c r="E278" s="112"/>
      <c r="F278" s="111"/>
      <c r="G278" s="107"/>
      <c r="H278" s="107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</row>
    <row r="279" spans="1:34" s="109" customFormat="1" ht="18.75">
      <c r="A279" s="108"/>
      <c r="B279" s="107"/>
      <c r="C279" s="107"/>
      <c r="D279" s="113"/>
      <c r="E279" s="112"/>
      <c r="F279" s="111"/>
      <c r="G279" s="107"/>
      <c r="H279" s="107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</row>
    <row r="280" spans="1:34" s="109" customFormat="1" ht="18.75">
      <c r="A280" s="108"/>
      <c r="B280" s="107"/>
      <c r="C280" s="107"/>
      <c r="D280" s="113"/>
      <c r="E280" s="112"/>
      <c r="F280" s="111"/>
      <c r="G280" s="107"/>
      <c r="H280" s="107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</row>
    <row r="281" spans="1:34" s="109" customFormat="1" ht="18.75">
      <c r="A281" s="108"/>
      <c r="B281" s="107"/>
      <c r="C281" s="107"/>
      <c r="D281" s="113"/>
      <c r="E281" s="112"/>
      <c r="F281" s="111"/>
      <c r="G281" s="107"/>
      <c r="H281" s="107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</row>
    <row r="282" spans="1:34" s="109" customFormat="1" ht="18.75">
      <c r="A282" s="108"/>
      <c r="B282" s="107"/>
      <c r="C282" s="107"/>
      <c r="D282" s="113"/>
      <c r="E282" s="112"/>
      <c r="F282" s="111"/>
      <c r="G282" s="107"/>
      <c r="H282" s="107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</row>
    <row r="283" spans="1:34" s="109" customFormat="1" ht="18.75">
      <c r="A283" s="108"/>
      <c r="B283" s="107"/>
      <c r="C283" s="107"/>
      <c r="D283" s="113"/>
      <c r="E283" s="112"/>
      <c r="F283" s="111"/>
      <c r="G283" s="107"/>
      <c r="H283" s="107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</row>
    <row r="284" spans="1:34" s="109" customFormat="1" ht="18.75">
      <c r="A284" s="108"/>
      <c r="B284" s="107"/>
      <c r="C284" s="107"/>
      <c r="D284" s="113"/>
      <c r="E284" s="112"/>
      <c r="F284" s="111"/>
      <c r="G284" s="107"/>
      <c r="H284" s="107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</row>
    <row r="285" spans="1:34" s="109" customFormat="1" ht="18.75">
      <c r="A285" s="108"/>
      <c r="B285" s="107"/>
      <c r="C285" s="107"/>
      <c r="D285" s="113"/>
      <c r="E285" s="112"/>
      <c r="F285" s="111"/>
      <c r="G285" s="107"/>
      <c r="H285" s="107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</row>
  </sheetData>
  <sheetProtection/>
  <mergeCells count="22">
    <mergeCell ref="A1:H1"/>
    <mergeCell ref="A2:H2"/>
    <mergeCell ref="A3:H3"/>
    <mergeCell ref="A4:H4"/>
    <mergeCell ref="A5:H5"/>
    <mergeCell ref="A6:H6"/>
    <mergeCell ref="A7:H7"/>
    <mergeCell ref="A8:G8"/>
    <mergeCell ref="A9:G9"/>
    <mergeCell ref="A10:H10"/>
    <mergeCell ref="E74:F74"/>
    <mergeCell ref="E87:F87"/>
    <mergeCell ref="E138:F138"/>
    <mergeCell ref="E139:F139"/>
    <mergeCell ref="E140:F140"/>
    <mergeCell ref="E137:F137"/>
    <mergeCell ref="E103:F103"/>
    <mergeCell ref="E105:F105"/>
    <mergeCell ref="E106:F106"/>
    <mergeCell ref="E124:F124"/>
    <mergeCell ref="E133:F133"/>
    <mergeCell ref="E136:F13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40" r:id="rId1"/>
  <rowBreaks count="1" manualBreakCount="1">
    <brk id="10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Q272"/>
  <sheetViews>
    <sheetView view="pageBreakPreview" zoomScale="70" zoomScaleNormal="75" zoomScaleSheetLayoutView="70" zoomScalePageLayoutView="0" workbookViewId="0" topLeftCell="A1">
      <selection activeCell="H12" sqref="H12"/>
    </sheetView>
  </sheetViews>
  <sheetFormatPr defaultColWidth="9.140625" defaultRowHeight="15"/>
  <cols>
    <col min="1" max="1" width="93.28125" style="108" customWidth="1"/>
    <col min="2" max="2" width="8.7109375" style="107" hidden="1" customWidth="1"/>
    <col min="3" max="3" width="8.7109375" style="103" customWidth="1"/>
    <col min="4" max="4" width="9.140625" style="106" customWidth="1"/>
    <col min="5" max="5" width="15.140625" style="105" customWidth="1"/>
    <col min="6" max="6" width="10.57421875" style="104" customWidth="1"/>
    <col min="7" max="7" width="9.140625" style="103" customWidth="1"/>
    <col min="8" max="8" width="14.421875" style="103" customWidth="1"/>
    <col min="9" max="9" width="16.8515625" style="103" customWidth="1"/>
    <col min="10" max="35" width="9.140625" style="102" customWidth="1"/>
  </cols>
  <sheetData>
    <row r="1" spans="1:9" s="1" customFormat="1" ht="15.75" customHeight="1">
      <c r="A1" s="571" t="s">
        <v>574</v>
      </c>
      <c r="B1" s="571"/>
      <c r="C1" s="571"/>
      <c r="D1" s="571"/>
      <c r="E1" s="571"/>
      <c r="F1" s="571"/>
      <c r="G1" s="571"/>
      <c r="H1" s="571"/>
      <c r="I1" s="571"/>
    </row>
    <row r="2" spans="1:9" s="1" customFormat="1" ht="15.75" customHeight="1">
      <c r="A2" s="571" t="s">
        <v>20</v>
      </c>
      <c r="B2" s="571"/>
      <c r="C2" s="571"/>
      <c r="D2" s="571"/>
      <c r="E2" s="571"/>
      <c r="F2" s="571"/>
      <c r="G2" s="571"/>
      <c r="H2" s="571"/>
      <c r="I2" s="571"/>
    </row>
    <row r="3" spans="1:9" s="1" customFormat="1" ht="15.75" customHeight="1">
      <c r="A3" s="571" t="s">
        <v>110</v>
      </c>
      <c r="B3" s="571"/>
      <c r="C3" s="571"/>
      <c r="D3" s="571"/>
      <c r="E3" s="571"/>
      <c r="F3" s="571"/>
      <c r="G3" s="571"/>
      <c r="H3" s="571"/>
      <c r="I3" s="571"/>
    </row>
    <row r="4" spans="1:9" s="2" customFormat="1" ht="16.5" customHeight="1">
      <c r="A4" s="568" t="s">
        <v>111</v>
      </c>
      <c r="B4" s="568"/>
      <c r="C4" s="568"/>
      <c r="D4" s="568"/>
      <c r="E4" s="568"/>
      <c r="F4" s="568"/>
      <c r="G4" s="568"/>
      <c r="H4" s="568"/>
      <c r="I4" s="568"/>
    </row>
    <row r="5" spans="1:9" s="2" customFormat="1" ht="16.5" customHeight="1">
      <c r="A5" s="568" t="s">
        <v>19</v>
      </c>
      <c r="B5" s="568"/>
      <c r="C5" s="568"/>
      <c r="D5" s="568"/>
      <c r="E5" s="568"/>
      <c r="F5" s="568"/>
      <c r="G5" s="568"/>
      <c r="H5" s="568"/>
      <c r="I5" s="568"/>
    </row>
    <row r="6" spans="1:9" s="2" customFormat="1" ht="16.5" customHeight="1">
      <c r="A6" s="568" t="s">
        <v>271</v>
      </c>
      <c r="B6" s="568"/>
      <c r="C6" s="568"/>
      <c r="D6" s="568"/>
      <c r="E6" s="568"/>
      <c r="F6" s="568"/>
      <c r="G6" s="568"/>
      <c r="H6" s="568"/>
      <c r="I6" s="568"/>
    </row>
    <row r="7" spans="1:9" s="2" customFormat="1" ht="16.5" customHeight="1">
      <c r="A7" s="568"/>
      <c r="B7" s="568"/>
      <c r="C7" s="568"/>
      <c r="D7" s="568"/>
      <c r="E7" s="568"/>
      <c r="F7" s="568"/>
      <c r="G7" s="568"/>
      <c r="H7" s="568"/>
      <c r="I7" s="568"/>
    </row>
    <row r="8" spans="1:9" s="2" customFormat="1" ht="1.5" customHeight="1">
      <c r="A8" s="587"/>
      <c r="B8" s="587"/>
      <c r="C8" s="587"/>
      <c r="D8" s="587"/>
      <c r="E8" s="587"/>
      <c r="F8" s="587"/>
      <c r="G8" s="587"/>
      <c r="H8" s="360"/>
      <c r="I8" s="360"/>
    </row>
    <row r="9" spans="1:9" s="2" customFormat="1" ht="17.25" customHeight="1" hidden="1">
      <c r="A9" s="587"/>
      <c r="B9" s="587"/>
      <c r="C9" s="587"/>
      <c r="D9" s="587"/>
      <c r="E9" s="587"/>
      <c r="F9" s="587"/>
      <c r="G9" s="587"/>
      <c r="H9" s="360"/>
      <c r="I9" s="360"/>
    </row>
    <row r="10" spans="1:9" s="2" customFormat="1" ht="66" customHeight="1">
      <c r="A10" s="588" t="s">
        <v>573</v>
      </c>
      <c r="B10" s="588"/>
      <c r="C10" s="588"/>
      <c r="D10" s="588"/>
      <c r="E10" s="588"/>
      <c r="F10" s="588"/>
      <c r="G10" s="588"/>
      <c r="H10" s="588"/>
      <c r="I10" s="588"/>
    </row>
    <row r="11" spans="1:9" s="2" customFormat="1" ht="26.25" customHeight="1">
      <c r="A11" s="359" t="s">
        <v>17</v>
      </c>
      <c r="B11" s="355"/>
      <c r="C11" s="358" t="s">
        <v>570</v>
      </c>
      <c r="D11" s="338" t="s">
        <v>569</v>
      </c>
      <c r="E11" s="357" t="s">
        <v>568</v>
      </c>
      <c r="F11" s="136"/>
      <c r="G11" s="337" t="s">
        <v>567</v>
      </c>
      <c r="H11" s="337" t="s">
        <v>565</v>
      </c>
      <c r="I11" s="337" t="s">
        <v>564</v>
      </c>
    </row>
    <row r="12" spans="1:9" s="354" customFormat="1" ht="22.5" customHeight="1">
      <c r="A12" s="219" t="s">
        <v>563</v>
      </c>
      <c r="B12" s="355"/>
      <c r="C12" s="128"/>
      <c r="D12" s="217"/>
      <c r="E12" s="338"/>
      <c r="F12" s="337"/>
      <c r="G12" s="216"/>
      <c r="H12" s="196">
        <f>H14+H76+H92+H109+H157+H207+H220+H235+H201</f>
        <v>18812.781</v>
      </c>
      <c r="I12" s="196">
        <f>I14+I76+I92+I109+I157+I207+I220+I235+I201</f>
        <v>19542.456000000002</v>
      </c>
    </row>
    <row r="13" spans="1:9" s="354" customFormat="1" ht="21" customHeight="1">
      <c r="A13" s="356" t="s">
        <v>562</v>
      </c>
      <c r="B13" s="355"/>
      <c r="C13" s="128"/>
      <c r="D13" s="217"/>
      <c r="E13" s="338"/>
      <c r="F13" s="337"/>
      <c r="G13" s="216"/>
      <c r="H13" s="196"/>
      <c r="I13" s="196"/>
    </row>
    <row r="14" spans="1:9" s="354" customFormat="1" ht="21.75" customHeight="1">
      <c r="A14" s="219" t="s">
        <v>561</v>
      </c>
      <c r="B14" s="355"/>
      <c r="C14" s="128" t="s">
        <v>283</v>
      </c>
      <c r="D14" s="217"/>
      <c r="E14" s="338"/>
      <c r="F14" s="337"/>
      <c r="G14" s="216"/>
      <c r="H14" s="196">
        <f>H15+H20+H27+H46+H51+H56</f>
        <v>7637.043</v>
      </c>
      <c r="I14" s="196">
        <f>I15+I20+I27+I46+I51+I56</f>
        <v>7853.656000000001</v>
      </c>
    </row>
    <row r="15" spans="1:35" s="351" customFormat="1" ht="38.25" customHeight="1">
      <c r="A15" s="124" t="s">
        <v>560</v>
      </c>
      <c r="B15" s="353" t="s">
        <v>559</v>
      </c>
      <c r="C15" s="128" t="s">
        <v>283</v>
      </c>
      <c r="D15" s="217" t="s">
        <v>367</v>
      </c>
      <c r="E15" s="338"/>
      <c r="F15" s="337"/>
      <c r="G15" s="216"/>
      <c r="H15" s="127">
        <f aca="true" t="shared" si="0" ref="H15:I18">+H16</f>
        <v>600</v>
      </c>
      <c r="I15" s="127">
        <f t="shared" si="0"/>
        <v>600</v>
      </c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</row>
    <row r="16" spans="1:35" s="109" customFormat="1" ht="26.25" customHeight="1">
      <c r="A16" s="248" t="s">
        <v>558</v>
      </c>
      <c r="B16" s="131" t="s">
        <v>15</v>
      </c>
      <c r="C16" s="158" t="s">
        <v>283</v>
      </c>
      <c r="D16" s="211" t="s">
        <v>367</v>
      </c>
      <c r="E16" s="246" t="s">
        <v>557</v>
      </c>
      <c r="F16" s="202" t="s">
        <v>291</v>
      </c>
      <c r="G16" s="245"/>
      <c r="H16" s="348">
        <f t="shared" si="0"/>
        <v>600</v>
      </c>
      <c r="I16" s="348">
        <f t="shared" si="0"/>
        <v>600</v>
      </c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</row>
    <row r="17" spans="1:35" s="109" customFormat="1" ht="25.5" customHeight="1">
      <c r="A17" s="212" t="s">
        <v>556</v>
      </c>
      <c r="B17" s="131"/>
      <c r="C17" s="146" t="s">
        <v>283</v>
      </c>
      <c r="D17" s="208" t="s">
        <v>367</v>
      </c>
      <c r="E17" s="346" t="s">
        <v>555</v>
      </c>
      <c r="F17" s="139" t="s">
        <v>291</v>
      </c>
      <c r="G17" s="240"/>
      <c r="H17" s="209">
        <f t="shared" si="0"/>
        <v>600</v>
      </c>
      <c r="I17" s="209">
        <f t="shared" si="0"/>
        <v>600</v>
      </c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</row>
    <row r="18" spans="1:35" s="109" customFormat="1" ht="37.5">
      <c r="A18" s="212" t="s">
        <v>540</v>
      </c>
      <c r="B18" s="131" t="s">
        <v>15</v>
      </c>
      <c r="C18" s="146" t="s">
        <v>283</v>
      </c>
      <c r="D18" s="208" t="s">
        <v>367</v>
      </c>
      <c r="E18" s="346" t="s">
        <v>555</v>
      </c>
      <c r="F18" s="139" t="s">
        <v>550</v>
      </c>
      <c r="G18" s="240"/>
      <c r="H18" s="209">
        <f t="shared" si="0"/>
        <v>600</v>
      </c>
      <c r="I18" s="209">
        <f t="shared" si="0"/>
        <v>600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</row>
    <row r="19" spans="1:35" s="109" customFormat="1" ht="56.25">
      <c r="A19" s="167" t="s">
        <v>331</v>
      </c>
      <c r="B19" s="131" t="s">
        <v>15</v>
      </c>
      <c r="C19" s="115" t="s">
        <v>283</v>
      </c>
      <c r="D19" s="123" t="s">
        <v>367</v>
      </c>
      <c r="E19" s="346" t="s">
        <v>555</v>
      </c>
      <c r="F19" s="139" t="s">
        <v>550</v>
      </c>
      <c r="G19" s="205" t="s">
        <v>287</v>
      </c>
      <c r="H19" s="350">
        <v>600</v>
      </c>
      <c r="I19" s="350">
        <v>600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</row>
    <row r="20" spans="1:35" s="259" customFormat="1" ht="63" customHeight="1">
      <c r="A20" s="124" t="s">
        <v>554</v>
      </c>
      <c r="B20" s="158" t="s">
        <v>15</v>
      </c>
      <c r="C20" s="128" t="s">
        <v>283</v>
      </c>
      <c r="D20" s="128" t="s">
        <v>402</v>
      </c>
      <c r="E20" s="217"/>
      <c r="F20" s="216"/>
      <c r="G20" s="128"/>
      <c r="H20" s="127">
        <f aca="true" t="shared" si="1" ref="H20:I22">+H21</f>
        <v>2428</v>
      </c>
      <c r="I20" s="127">
        <f t="shared" si="1"/>
        <v>2428</v>
      </c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</row>
    <row r="21" spans="1:35" s="163" customFormat="1" ht="22.5" customHeight="1">
      <c r="A21" s="248" t="s">
        <v>553</v>
      </c>
      <c r="B21" s="146" t="s">
        <v>15</v>
      </c>
      <c r="C21" s="158" t="s">
        <v>283</v>
      </c>
      <c r="D21" s="211" t="s">
        <v>402</v>
      </c>
      <c r="E21" s="201" t="s">
        <v>552</v>
      </c>
      <c r="F21" s="169" t="s">
        <v>291</v>
      </c>
      <c r="G21" s="349"/>
      <c r="H21" s="348">
        <f t="shared" si="1"/>
        <v>2428</v>
      </c>
      <c r="I21" s="348">
        <f t="shared" si="1"/>
        <v>2428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</row>
    <row r="22" spans="1:35" s="163" customFormat="1" ht="21.75" customHeight="1">
      <c r="A22" s="212" t="s">
        <v>551</v>
      </c>
      <c r="B22" s="146" t="s">
        <v>15</v>
      </c>
      <c r="C22" s="146" t="s">
        <v>283</v>
      </c>
      <c r="D22" s="208" t="s">
        <v>402</v>
      </c>
      <c r="E22" s="346" t="s">
        <v>501</v>
      </c>
      <c r="F22" s="139" t="s">
        <v>291</v>
      </c>
      <c r="G22" s="205"/>
      <c r="H22" s="209">
        <f t="shared" si="1"/>
        <v>2428</v>
      </c>
      <c r="I22" s="209">
        <f t="shared" si="1"/>
        <v>2428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</row>
    <row r="23" spans="1:35" s="163" customFormat="1" ht="23.25" customHeight="1">
      <c r="A23" s="212" t="s">
        <v>540</v>
      </c>
      <c r="B23" s="115" t="s">
        <v>15</v>
      </c>
      <c r="C23" s="146" t="s">
        <v>283</v>
      </c>
      <c r="D23" s="208" t="s">
        <v>402</v>
      </c>
      <c r="E23" s="346" t="s">
        <v>501</v>
      </c>
      <c r="F23" s="139" t="s">
        <v>550</v>
      </c>
      <c r="G23" s="205"/>
      <c r="H23" s="209">
        <f>H24+H25+H26</f>
        <v>2428</v>
      </c>
      <c r="I23" s="209">
        <f>I24+I25+I26</f>
        <v>2428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</row>
    <row r="24" spans="1:35" s="163" customFormat="1" ht="57.75" customHeight="1">
      <c r="A24" s="167" t="s">
        <v>331</v>
      </c>
      <c r="B24" s="131" t="s">
        <v>15</v>
      </c>
      <c r="C24" s="115" t="s">
        <v>283</v>
      </c>
      <c r="D24" s="123" t="s">
        <v>402</v>
      </c>
      <c r="E24" s="346" t="s">
        <v>501</v>
      </c>
      <c r="F24" s="139" t="s">
        <v>550</v>
      </c>
      <c r="G24" s="205" t="s">
        <v>287</v>
      </c>
      <c r="H24" s="204" t="s">
        <v>767</v>
      </c>
      <c r="I24" s="204" t="s">
        <v>767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</row>
    <row r="25" spans="1:35" s="163" customFormat="1" ht="21" customHeight="1">
      <c r="A25" s="147" t="s">
        <v>295</v>
      </c>
      <c r="B25" s="158" t="s">
        <v>15</v>
      </c>
      <c r="C25" s="115" t="s">
        <v>283</v>
      </c>
      <c r="D25" s="123" t="s">
        <v>402</v>
      </c>
      <c r="E25" s="346" t="s">
        <v>501</v>
      </c>
      <c r="F25" s="139" t="s">
        <v>550</v>
      </c>
      <c r="G25" s="205" t="s">
        <v>280</v>
      </c>
      <c r="H25" s="204" t="s">
        <v>766</v>
      </c>
      <c r="I25" s="204" t="s">
        <v>766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</row>
    <row r="26" spans="1:35" s="163" customFormat="1" ht="24.75" customHeight="1">
      <c r="A26" s="147" t="s">
        <v>334</v>
      </c>
      <c r="B26" s="146" t="s">
        <v>15</v>
      </c>
      <c r="C26" s="115" t="s">
        <v>283</v>
      </c>
      <c r="D26" s="123" t="s">
        <v>402</v>
      </c>
      <c r="E26" s="346" t="s">
        <v>501</v>
      </c>
      <c r="F26" s="139" t="s">
        <v>550</v>
      </c>
      <c r="G26" s="205" t="s">
        <v>333</v>
      </c>
      <c r="H26" s="204" t="s">
        <v>549</v>
      </c>
      <c r="I26" s="204" t="s">
        <v>549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</row>
    <row r="27" spans="1:9" s="164" customFormat="1" ht="37.5" customHeight="1" hidden="1">
      <c r="A27" s="174" t="s">
        <v>548</v>
      </c>
      <c r="B27" s="131" t="s">
        <v>15</v>
      </c>
      <c r="C27" s="131" t="s">
        <v>283</v>
      </c>
      <c r="D27" s="171" t="s">
        <v>536</v>
      </c>
      <c r="E27" s="171"/>
      <c r="F27" s="347"/>
      <c r="G27" s="200"/>
      <c r="H27" s="334"/>
      <c r="I27" s="334"/>
    </row>
    <row r="28" spans="1:35" s="163" customFormat="1" ht="18" customHeight="1" hidden="1">
      <c r="A28" s="248" t="s">
        <v>547</v>
      </c>
      <c r="B28" s="158" t="s">
        <v>15</v>
      </c>
      <c r="C28" s="187" t="s">
        <v>283</v>
      </c>
      <c r="D28" s="247" t="s">
        <v>536</v>
      </c>
      <c r="E28" s="201" t="s">
        <v>546</v>
      </c>
      <c r="F28" s="169" t="s">
        <v>306</v>
      </c>
      <c r="G28" s="245"/>
      <c r="H28" s="244"/>
      <c r="I28" s="24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</row>
    <row r="29" spans="1:35" s="163" customFormat="1" ht="0.75" customHeight="1" hidden="1">
      <c r="A29" s="212" t="s">
        <v>545</v>
      </c>
      <c r="B29" s="146" t="s">
        <v>15</v>
      </c>
      <c r="C29" s="238" t="s">
        <v>283</v>
      </c>
      <c r="D29" s="237" t="s">
        <v>536</v>
      </c>
      <c r="E29" s="346" t="s">
        <v>544</v>
      </c>
      <c r="F29" s="139" t="s">
        <v>306</v>
      </c>
      <c r="G29" s="240"/>
      <c r="H29" s="239"/>
      <c r="I29" s="239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</row>
    <row r="30" spans="1:9" s="164" customFormat="1" ht="19.5" customHeight="1" hidden="1">
      <c r="A30" s="212" t="s">
        <v>540</v>
      </c>
      <c r="B30" s="146" t="s">
        <v>15</v>
      </c>
      <c r="C30" s="238" t="s">
        <v>283</v>
      </c>
      <c r="D30" s="237" t="s">
        <v>536</v>
      </c>
      <c r="E30" s="346" t="s">
        <v>544</v>
      </c>
      <c r="F30" s="139" t="s">
        <v>539</v>
      </c>
      <c r="G30" s="240"/>
      <c r="H30" s="239"/>
      <c r="I30" s="239"/>
    </row>
    <row r="31" spans="1:9" s="164" customFormat="1" ht="43.5" customHeight="1" hidden="1">
      <c r="A31" s="167" t="s">
        <v>331</v>
      </c>
      <c r="B31" s="115" t="s">
        <v>15</v>
      </c>
      <c r="C31" s="115" t="s">
        <v>283</v>
      </c>
      <c r="D31" s="123" t="s">
        <v>536</v>
      </c>
      <c r="E31" s="346" t="s">
        <v>544</v>
      </c>
      <c r="F31" s="139" t="s">
        <v>539</v>
      </c>
      <c r="G31" s="240" t="s">
        <v>287</v>
      </c>
      <c r="H31" s="239"/>
      <c r="I31" s="239"/>
    </row>
    <row r="32" spans="1:9" s="164" customFormat="1" ht="19.5" customHeight="1" hidden="1">
      <c r="A32" s="147" t="s">
        <v>295</v>
      </c>
      <c r="B32" s="115" t="s">
        <v>15</v>
      </c>
      <c r="C32" s="115" t="s">
        <v>283</v>
      </c>
      <c r="D32" s="123" t="s">
        <v>536</v>
      </c>
      <c r="E32" s="346" t="s">
        <v>544</v>
      </c>
      <c r="F32" s="139" t="s">
        <v>539</v>
      </c>
      <c r="G32" s="240" t="s">
        <v>280</v>
      </c>
      <c r="H32" s="239"/>
      <c r="I32" s="239"/>
    </row>
    <row r="33" spans="1:9" s="164" customFormat="1" ht="19.5" customHeight="1" hidden="1">
      <c r="A33" s="147" t="s">
        <v>334</v>
      </c>
      <c r="B33" s="115" t="s">
        <v>15</v>
      </c>
      <c r="C33" s="115" t="s">
        <v>283</v>
      </c>
      <c r="D33" s="123" t="s">
        <v>536</v>
      </c>
      <c r="E33" s="346" t="s">
        <v>544</v>
      </c>
      <c r="F33" s="139" t="s">
        <v>539</v>
      </c>
      <c r="G33" s="240" t="s">
        <v>333</v>
      </c>
      <c r="H33" s="239"/>
      <c r="I33" s="239"/>
    </row>
    <row r="34" spans="1:35" s="163" customFormat="1" ht="19.5" customHeight="1" hidden="1">
      <c r="A34" s="212" t="s">
        <v>543</v>
      </c>
      <c r="B34" s="146" t="s">
        <v>15</v>
      </c>
      <c r="C34" s="238" t="s">
        <v>283</v>
      </c>
      <c r="D34" s="237" t="s">
        <v>536</v>
      </c>
      <c r="E34" s="346" t="s">
        <v>542</v>
      </c>
      <c r="F34" s="139" t="s">
        <v>306</v>
      </c>
      <c r="G34" s="240"/>
      <c r="H34" s="239"/>
      <c r="I34" s="239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</row>
    <row r="35" spans="1:9" s="164" customFormat="1" ht="19.5" customHeight="1" hidden="1">
      <c r="A35" s="212" t="s">
        <v>540</v>
      </c>
      <c r="B35" s="146" t="s">
        <v>15</v>
      </c>
      <c r="C35" s="238" t="s">
        <v>283</v>
      </c>
      <c r="D35" s="237" t="s">
        <v>536</v>
      </c>
      <c r="E35" s="346" t="s">
        <v>542</v>
      </c>
      <c r="F35" s="139" t="s">
        <v>539</v>
      </c>
      <c r="G35" s="240"/>
      <c r="H35" s="239"/>
      <c r="I35" s="239"/>
    </row>
    <row r="36" spans="1:9" s="164" customFormat="1" ht="43.5" customHeight="1" hidden="1">
      <c r="A36" s="167" t="s">
        <v>331</v>
      </c>
      <c r="B36" s="115" t="s">
        <v>15</v>
      </c>
      <c r="C36" s="115" t="s">
        <v>283</v>
      </c>
      <c r="D36" s="123" t="s">
        <v>536</v>
      </c>
      <c r="E36" s="346" t="s">
        <v>542</v>
      </c>
      <c r="F36" s="139" t="s">
        <v>539</v>
      </c>
      <c r="G36" s="240" t="s">
        <v>287</v>
      </c>
      <c r="H36" s="239"/>
      <c r="I36" s="239"/>
    </row>
    <row r="37" spans="1:9" s="164" customFormat="1" ht="19.5" customHeight="1" hidden="1">
      <c r="A37" s="147" t="s">
        <v>295</v>
      </c>
      <c r="B37" s="115" t="s">
        <v>15</v>
      </c>
      <c r="C37" s="115" t="s">
        <v>283</v>
      </c>
      <c r="D37" s="123" t="s">
        <v>536</v>
      </c>
      <c r="E37" s="346" t="s">
        <v>542</v>
      </c>
      <c r="F37" s="139" t="s">
        <v>539</v>
      </c>
      <c r="G37" s="240" t="s">
        <v>280</v>
      </c>
      <c r="H37" s="239"/>
      <c r="I37" s="239"/>
    </row>
    <row r="38" spans="1:9" s="164" customFormat="1" ht="24.75" customHeight="1" hidden="1">
      <c r="A38" s="147" t="s">
        <v>334</v>
      </c>
      <c r="B38" s="115" t="s">
        <v>15</v>
      </c>
      <c r="C38" s="115" t="s">
        <v>283</v>
      </c>
      <c r="D38" s="123" t="s">
        <v>536</v>
      </c>
      <c r="E38" s="346" t="s">
        <v>542</v>
      </c>
      <c r="F38" s="139" t="s">
        <v>539</v>
      </c>
      <c r="G38" s="240" t="s">
        <v>333</v>
      </c>
      <c r="H38" s="239"/>
      <c r="I38" s="239"/>
    </row>
    <row r="39" spans="1:35" s="163" customFormat="1" ht="19.5" customHeight="1" hidden="1">
      <c r="A39" s="212" t="s">
        <v>541</v>
      </c>
      <c r="B39" s="146" t="s">
        <v>15</v>
      </c>
      <c r="C39" s="238" t="s">
        <v>283</v>
      </c>
      <c r="D39" s="237" t="s">
        <v>536</v>
      </c>
      <c r="E39" s="346" t="s">
        <v>535</v>
      </c>
      <c r="F39" s="139" t="s">
        <v>306</v>
      </c>
      <c r="G39" s="240"/>
      <c r="H39" s="239"/>
      <c r="I39" s="239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</row>
    <row r="40" spans="1:9" s="164" customFormat="1" ht="19.5" customHeight="1" hidden="1">
      <c r="A40" s="212" t="s">
        <v>540</v>
      </c>
      <c r="B40" s="146" t="s">
        <v>15</v>
      </c>
      <c r="C40" s="238" t="s">
        <v>283</v>
      </c>
      <c r="D40" s="237" t="s">
        <v>536</v>
      </c>
      <c r="E40" s="346" t="s">
        <v>535</v>
      </c>
      <c r="F40" s="139" t="s">
        <v>539</v>
      </c>
      <c r="G40" s="240"/>
      <c r="H40" s="239"/>
      <c r="I40" s="239"/>
    </row>
    <row r="41" spans="1:9" s="164" customFormat="1" ht="43.5" customHeight="1" hidden="1">
      <c r="A41" s="167" t="s">
        <v>331</v>
      </c>
      <c r="B41" s="115" t="s">
        <v>15</v>
      </c>
      <c r="C41" s="115" t="s">
        <v>283</v>
      </c>
      <c r="D41" s="123" t="s">
        <v>536</v>
      </c>
      <c r="E41" s="346" t="s">
        <v>535</v>
      </c>
      <c r="F41" s="139" t="s">
        <v>539</v>
      </c>
      <c r="G41" s="240" t="s">
        <v>287</v>
      </c>
      <c r="H41" s="239"/>
      <c r="I41" s="239"/>
    </row>
    <row r="42" spans="1:9" s="164" customFormat="1" ht="19.5" customHeight="1" hidden="1">
      <c r="A42" s="147" t="s">
        <v>295</v>
      </c>
      <c r="B42" s="115" t="s">
        <v>15</v>
      </c>
      <c r="C42" s="115" t="s">
        <v>283</v>
      </c>
      <c r="D42" s="123" t="s">
        <v>536</v>
      </c>
      <c r="E42" s="346" t="s">
        <v>535</v>
      </c>
      <c r="F42" s="139" t="s">
        <v>539</v>
      </c>
      <c r="G42" s="240" t="s">
        <v>280</v>
      </c>
      <c r="H42" s="239"/>
      <c r="I42" s="239"/>
    </row>
    <row r="43" spans="1:9" s="164" customFormat="1" ht="19.5" customHeight="1" hidden="1">
      <c r="A43" s="147" t="s">
        <v>334</v>
      </c>
      <c r="B43" s="115" t="s">
        <v>15</v>
      </c>
      <c r="C43" s="115" t="s">
        <v>283</v>
      </c>
      <c r="D43" s="123" t="s">
        <v>536</v>
      </c>
      <c r="E43" s="346" t="s">
        <v>535</v>
      </c>
      <c r="F43" s="139" t="s">
        <v>539</v>
      </c>
      <c r="G43" s="240" t="s">
        <v>333</v>
      </c>
      <c r="H43" s="239"/>
      <c r="I43" s="239"/>
    </row>
    <row r="44" spans="1:9" s="164" customFormat="1" ht="37.5" customHeight="1" hidden="1">
      <c r="A44" s="241" t="s">
        <v>538</v>
      </c>
      <c r="B44" s="238" t="s">
        <v>15</v>
      </c>
      <c r="C44" s="238" t="s">
        <v>283</v>
      </c>
      <c r="D44" s="237" t="s">
        <v>536</v>
      </c>
      <c r="E44" s="236" t="s">
        <v>535</v>
      </c>
      <c r="F44" s="235" t="s">
        <v>534</v>
      </c>
      <c r="G44" s="240"/>
      <c r="H44" s="239"/>
      <c r="I44" s="239"/>
    </row>
    <row r="45" spans="1:9" s="110" customFormat="1" ht="18.75" customHeight="1" hidden="1">
      <c r="A45" s="167" t="s">
        <v>537</v>
      </c>
      <c r="B45" s="115" t="s">
        <v>15</v>
      </c>
      <c r="C45" s="115" t="s">
        <v>283</v>
      </c>
      <c r="D45" s="115" t="s">
        <v>536</v>
      </c>
      <c r="E45" s="236" t="s">
        <v>535</v>
      </c>
      <c r="F45" s="235" t="s">
        <v>534</v>
      </c>
      <c r="G45" s="115" t="s">
        <v>533</v>
      </c>
      <c r="H45" s="114"/>
      <c r="I45" s="114"/>
    </row>
    <row r="46" spans="1:9" s="110" customFormat="1" ht="18.75" customHeight="1" hidden="1">
      <c r="A46" s="345" t="s">
        <v>532</v>
      </c>
      <c r="B46" s="131" t="s">
        <v>15</v>
      </c>
      <c r="C46" s="216" t="s">
        <v>283</v>
      </c>
      <c r="D46" s="128" t="s">
        <v>300</v>
      </c>
      <c r="E46" s="338"/>
      <c r="F46" s="337"/>
      <c r="G46" s="178"/>
      <c r="H46" s="177"/>
      <c r="I46" s="177"/>
    </row>
    <row r="47" spans="1:9" s="110" customFormat="1" ht="18.75" customHeight="1" hidden="1">
      <c r="A47" s="344" t="s">
        <v>495</v>
      </c>
      <c r="B47" s="158" t="s">
        <v>15</v>
      </c>
      <c r="C47" s="319" t="s">
        <v>283</v>
      </c>
      <c r="D47" s="188" t="s">
        <v>300</v>
      </c>
      <c r="E47" s="343" t="s">
        <v>531</v>
      </c>
      <c r="F47" s="342" t="s">
        <v>306</v>
      </c>
      <c r="G47" s="341"/>
      <c r="H47" s="340"/>
      <c r="I47" s="340"/>
    </row>
    <row r="48" spans="1:35" s="163" customFormat="1" ht="19.5" customHeight="1" hidden="1">
      <c r="A48" s="212" t="s">
        <v>530</v>
      </c>
      <c r="B48" s="146" t="s">
        <v>15</v>
      </c>
      <c r="C48" s="238" t="s">
        <v>283</v>
      </c>
      <c r="D48" s="237" t="s">
        <v>300</v>
      </c>
      <c r="E48" s="176" t="s">
        <v>528</v>
      </c>
      <c r="F48" s="175" t="s">
        <v>306</v>
      </c>
      <c r="G48" s="240"/>
      <c r="H48" s="239"/>
      <c r="I48" s="239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</row>
    <row r="49" spans="1:35" s="163" customFormat="1" ht="19.5" customHeight="1" hidden="1">
      <c r="A49" s="212" t="s">
        <v>529</v>
      </c>
      <c r="B49" s="146" t="s">
        <v>15</v>
      </c>
      <c r="C49" s="238" t="s">
        <v>283</v>
      </c>
      <c r="D49" s="237" t="s">
        <v>300</v>
      </c>
      <c r="E49" s="176" t="s">
        <v>528</v>
      </c>
      <c r="F49" s="175" t="s">
        <v>527</v>
      </c>
      <c r="G49" s="240"/>
      <c r="H49" s="239"/>
      <c r="I49" s="239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</row>
    <row r="50" spans="1:9" s="110" customFormat="1" ht="18.75" customHeight="1" hidden="1">
      <c r="A50" s="339" t="s">
        <v>295</v>
      </c>
      <c r="B50" s="115" t="s">
        <v>15</v>
      </c>
      <c r="C50" s="115" t="s">
        <v>283</v>
      </c>
      <c r="D50" s="115" t="s">
        <v>300</v>
      </c>
      <c r="E50" s="176" t="s">
        <v>528</v>
      </c>
      <c r="F50" s="175" t="s">
        <v>527</v>
      </c>
      <c r="G50" s="115" t="s">
        <v>280</v>
      </c>
      <c r="H50" s="114"/>
      <c r="I50" s="114"/>
    </row>
    <row r="51" spans="1:9" s="141" customFormat="1" ht="20.25" customHeight="1" hidden="1">
      <c r="A51" s="174" t="s">
        <v>526</v>
      </c>
      <c r="B51" s="131" t="s">
        <v>15</v>
      </c>
      <c r="C51" s="131" t="s">
        <v>283</v>
      </c>
      <c r="D51" s="173">
        <v>11</v>
      </c>
      <c r="E51" s="338"/>
      <c r="F51" s="337"/>
      <c r="G51" s="115"/>
      <c r="H51" s="114"/>
      <c r="I51" s="114"/>
    </row>
    <row r="52" spans="1:9" s="141" customFormat="1" ht="20.25" customHeight="1" hidden="1">
      <c r="A52" s="167" t="s">
        <v>525</v>
      </c>
      <c r="B52" s="158" t="s">
        <v>15</v>
      </c>
      <c r="C52" s="115" t="s">
        <v>283</v>
      </c>
      <c r="D52" s="336">
        <v>11</v>
      </c>
      <c r="E52" s="255" t="s">
        <v>524</v>
      </c>
      <c r="F52" s="125" t="s">
        <v>306</v>
      </c>
      <c r="G52" s="122"/>
      <c r="H52" s="138"/>
      <c r="I52" s="138"/>
    </row>
    <row r="53" spans="1:9" s="141" customFormat="1" ht="20.25" customHeight="1" hidden="1">
      <c r="A53" s="167" t="s">
        <v>523</v>
      </c>
      <c r="B53" s="146" t="s">
        <v>15</v>
      </c>
      <c r="C53" s="115" t="s">
        <v>283</v>
      </c>
      <c r="D53" s="336">
        <v>11</v>
      </c>
      <c r="E53" s="255" t="s">
        <v>521</v>
      </c>
      <c r="F53" s="195" t="s">
        <v>306</v>
      </c>
      <c r="G53" s="122"/>
      <c r="H53" s="138"/>
      <c r="I53" s="138"/>
    </row>
    <row r="54" spans="1:9" s="141" customFormat="1" ht="18.75" customHeight="1" hidden="1">
      <c r="A54" s="147" t="s">
        <v>522</v>
      </c>
      <c r="B54" s="146" t="s">
        <v>15</v>
      </c>
      <c r="C54" s="115" t="s">
        <v>283</v>
      </c>
      <c r="D54" s="336">
        <v>11</v>
      </c>
      <c r="E54" s="251" t="s">
        <v>521</v>
      </c>
      <c r="F54" s="250">
        <v>1403</v>
      </c>
      <c r="G54" s="122"/>
      <c r="H54" s="138"/>
      <c r="I54" s="138"/>
    </row>
    <row r="55" spans="1:9" s="141" customFormat="1" ht="20.25" customHeight="1" hidden="1">
      <c r="A55" s="147" t="s">
        <v>334</v>
      </c>
      <c r="B55" s="115" t="s">
        <v>15</v>
      </c>
      <c r="C55" s="115" t="s">
        <v>283</v>
      </c>
      <c r="D55" s="335">
        <v>11</v>
      </c>
      <c r="E55" s="255" t="s">
        <v>521</v>
      </c>
      <c r="F55" s="328">
        <v>1403</v>
      </c>
      <c r="G55" s="115" t="s">
        <v>333</v>
      </c>
      <c r="H55" s="114"/>
      <c r="I55" s="114"/>
    </row>
    <row r="56" spans="1:9" s="141" customFormat="1" ht="25.5" customHeight="1">
      <c r="A56" s="124" t="s">
        <v>520</v>
      </c>
      <c r="B56" s="131" t="s">
        <v>15</v>
      </c>
      <c r="C56" s="128" t="s">
        <v>283</v>
      </c>
      <c r="D56" s="217" t="s">
        <v>492</v>
      </c>
      <c r="E56" s="137"/>
      <c r="F56" s="136"/>
      <c r="G56" s="216"/>
      <c r="H56" s="196">
        <f>H61+H66+H84</f>
        <v>4609.043</v>
      </c>
      <c r="I56" s="196">
        <f>I61+I66+I84</f>
        <v>4825.656000000001</v>
      </c>
    </row>
    <row r="57" spans="1:9" s="249" customFormat="1" ht="18.75" customHeight="1" hidden="1">
      <c r="A57" s="174"/>
      <c r="B57" s="158"/>
      <c r="C57" s="131"/>
      <c r="D57" s="171"/>
      <c r="E57" s="203"/>
      <c r="F57" s="129"/>
      <c r="G57" s="200"/>
      <c r="H57" s="334"/>
      <c r="I57" s="334"/>
    </row>
    <row r="58" spans="1:9" s="249" customFormat="1" ht="18.75" customHeight="1" hidden="1">
      <c r="A58" s="167"/>
      <c r="B58" s="146"/>
      <c r="C58" s="115"/>
      <c r="D58" s="123"/>
      <c r="E58" s="255"/>
      <c r="F58" s="195"/>
      <c r="G58" s="330"/>
      <c r="H58" s="329"/>
      <c r="I58" s="329"/>
    </row>
    <row r="59" spans="1:9" s="141" customFormat="1" ht="18.75" customHeight="1" hidden="1">
      <c r="A59" s="333"/>
      <c r="B59" s="146"/>
      <c r="C59" s="332"/>
      <c r="D59" s="331"/>
      <c r="E59" s="251"/>
      <c r="F59" s="250"/>
      <c r="G59" s="330"/>
      <c r="H59" s="329"/>
      <c r="I59" s="329"/>
    </row>
    <row r="60" spans="1:9" s="141" customFormat="1" ht="18.75" customHeight="1" hidden="1">
      <c r="A60" s="252"/>
      <c r="B60" s="115"/>
      <c r="C60" s="327"/>
      <c r="D60" s="327"/>
      <c r="E60" s="255"/>
      <c r="F60" s="328"/>
      <c r="G60" s="327"/>
      <c r="H60" s="326"/>
      <c r="I60" s="326"/>
    </row>
    <row r="61" spans="1:9" s="249" customFormat="1" ht="65.25" customHeight="1">
      <c r="A61" s="174" t="s">
        <v>519</v>
      </c>
      <c r="B61" s="158" t="s">
        <v>15</v>
      </c>
      <c r="C61" s="131" t="s">
        <v>283</v>
      </c>
      <c r="D61" s="171" t="s">
        <v>492</v>
      </c>
      <c r="E61" s="203" t="s">
        <v>518</v>
      </c>
      <c r="F61" s="129" t="s">
        <v>291</v>
      </c>
      <c r="G61" s="200"/>
      <c r="H61" s="127" t="str">
        <f>+H62</f>
        <v>60</v>
      </c>
      <c r="I61" s="127" t="str">
        <f>+I62</f>
        <v>60</v>
      </c>
    </row>
    <row r="62" spans="1:9" s="249" customFormat="1" ht="80.25" customHeight="1">
      <c r="A62" s="167" t="s">
        <v>517</v>
      </c>
      <c r="B62" s="146" t="s">
        <v>15</v>
      </c>
      <c r="C62" s="115" t="s">
        <v>283</v>
      </c>
      <c r="D62" s="123" t="s">
        <v>492</v>
      </c>
      <c r="E62" s="325" t="s">
        <v>516</v>
      </c>
      <c r="F62" s="324" t="s">
        <v>291</v>
      </c>
      <c r="G62" s="122"/>
      <c r="H62" s="121" t="str">
        <f>+H64</f>
        <v>60</v>
      </c>
      <c r="I62" s="121" t="str">
        <f>+I64</f>
        <v>60</v>
      </c>
    </row>
    <row r="63" spans="1:246" s="164" customFormat="1" ht="62.25" customHeight="1">
      <c r="A63" s="323" t="s">
        <v>515</v>
      </c>
      <c r="B63" s="146" t="s">
        <v>15</v>
      </c>
      <c r="C63" s="115" t="s">
        <v>283</v>
      </c>
      <c r="D63" s="123" t="s">
        <v>492</v>
      </c>
      <c r="E63" s="251" t="s">
        <v>513</v>
      </c>
      <c r="F63" s="229" t="s">
        <v>291</v>
      </c>
      <c r="G63" s="122"/>
      <c r="H63" s="127" t="str">
        <f>+H64</f>
        <v>60</v>
      </c>
      <c r="I63" s="127" t="str">
        <f>+I64</f>
        <v>60</v>
      </c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  <c r="CB63" s="249"/>
      <c r="CC63" s="249"/>
      <c r="CD63" s="249"/>
      <c r="CE63" s="249"/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249"/>
      <c r="CQ63" s="249"/>
      <c r="CR63" s="249"/>
      <c r="CS63" s="249"/>
      <c r="CT63" s="249"/>
      <c r="CU63" s="249"/>
      <c r="CV63" s="249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49"/>
      <c r="EF63" s="249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49"/>
      <c r="ES63" s="249"/>
      <c r="ET63" s="249"/>
      <c r="EU63" s="249"/>
      <c r="EV63" s="249"/>
      <c r="EW63" s="249"/>
      <c r="EX63" s="249"/>
      <c r="EY63" s="249"/>
      <c r="EZ63" s="249"/>
      <c r="FA63" s="249"/>
      <c r="FB63" s="249"/>
      <c r="FC63" s="249"/>
      <c r="FD63" s="249"/>
      <c r="FE63" s="249"/>
      <c r="FF63" s="249"/>
      <c r="FG63" s="249"/>
      <c r="FH63" s="249"/>
      <c r="FI63" s="249"/>
      <c r="FJ63" s="249"/>
      <c r="FK63" s="249"/>
      <c r="FL63" s="249"/>
      <c r="FM63" s="249"/>
      <c r="FN63" s="249"/>
      <c r="FO63" s="249"/>
      <c r="FP63" s="249"/>
      <c r="FQ63" s="249"/>
      <c r="FR63" s="249"/>
      <c r="FS63" s="249"/>
      <c r="FT63" s="249"/>
      <c r="FU63" s="249"/>
      <c r="FV63" s="249"/>
      <c r="FW63" s="249"/>
      <c r="FX63" s="249"/>
      <c r="FY63" s="249"/>
      <c r="FZ63" s="249"/>
      <c r="GA63" s="249"/>
      <c r="GB63" s="249"/>
      <c r="GC63" s="249"/>
      <c r="GD63" s="249"/>
      <c r="GE63" s="249"/>
      <c r="GF63" s="249"/>
      <c r="GG63" s="249"/>
      <c r="GH63" s="249"/>
      <c r="GI63" s="249"/>
      <c r="GJ63" s="249"/>
      <c r="GK63" s="249"/>
      <c r="GL63" s="249"/>
      <c r="GM63" s="249"/>
      <c r="GN63" s="249"/>
      <c r="GO63" s="249"/>
      <c r="GP63" s="249"/>
      <c r="GQ63" s="249"/>
      <c r="GR63" s="249"/>
      <c r="GS63" s="249"/>
      <c r="GT63" s="249"/>
      <c r="GU63" s="249"/>
      <c r="GV63" s="249"/>
      <c r="GW63" s="249"/>
      <c r="GX63" s="249"/>
      <c r="GY63" s="249"/>
      <c r="GZ63" s="249"/>
      <c r="HA63" s="249"/>
      <c r="HB63" s="249"/>
      <c r="HC63" s="249"/>
      <c r="HD63" s="249"/>
      <c r="HE63" s="249"/>
      <c r="HF63" s="249"/>
      <c r="HG63" s="249"/>
      <c r="HH63" s="249"/>
      <c r="HI63" s="249"/>
      <c r="HJ63" s="249"/>
      <c r="HK63" s="249"/>
      <c r="HL63" s="249"/>
      <c r="HM63" s="249"/>
      <c r="HN63" s="249"/>
      <c r="HO63" s="249"/>
      <c r="HP63" s="249"/>
      <c r="HQ63" s="249"/>
      <c r="HR63" s="249"/>
      <c r="HS63" s="249"/>
      <c r="HT63" s="249"/>
      <c r="HU63" s="249"/>
      <c r="HV63" s="249"/>
      <c r="HW63" s="249"/>
      <c r="HX63" s="249"/>
      <c r="HY63" s="249"/>
      <c r="HZ63" s="249"/>
      <c r="IA63" s="249"/>
      <c r="IB63" s="249"/>
      <c r="IC63" s="249"/>
      <c r="ID63" s="249"/>
      <c r="IE63" s="249"/>
      <c r="IF63" s="249"/>
      <c r="IG63" s="249"/>
      <c r="IH63" s="249"/>
      <c r="II63" s="249"/>
      <c r="IJ63" s="249"/>
      <c r="IK63" s="249"/>
      <c r="IL63" s="249"/>
    </row>
    <row r="64" spans="1:246" s="164" customFormat="1" ht="21" customHeight="1">
      <c r="A64" s="212" t="s">
        <v>514</v>
      </c>
      <c r="B64" s="115" t="s">
        <v>15</v>
      </c>
      <c r="C64" s="146" t="s">
        <v>283</v>
      </c>
      <c r="D64" s="208" t="s">
        <v>492</v>
      </c>
      <c r="E64" s="176" t="s">
        <v>513</v>
      </c>
      <c r="F64" s="175" t="s">
        <v>512</v>
      </c>
      <c r="G64" s="243"/>
      <c r="H64" s="322" t="str">
        <f>+H65</f>
        <v>60</v>
      </c>
      <c r="I64" s="322" t="str">
        <f>+I65</f>
        <v>60</v>
      </c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  <c r="HK64" s="249"/>
      <c r="HL64" s="249"/>
      <c r="HM64" s="249"/>
      <c r="HN64" s="249"/>
      <c r="HO64" s="249"/>
      <c r="HP64" s="249"/>
      <c r="HQ64" s="249"/>
      <c r="HR64" s="249"/>
      <c r="HS64" s="249"/>
      <c r="HT64" s="249"/>
      <c r="HU64" s="249"/>
      <c r="HV64" s="249"/>
      <c r="HW64" s="249"/>
      <c r="HX64" s="249"/>
      <c r="HY64" s="249"/>
      <c r="HZ64" s="249"/>
      <c r="IA64" s="249"/>
      <c r="IB64" s="249"/>
      <c r="IC64" s="249"/>
      <c r="ID64" s="249"/>
      <c r="IE64" s="249"/>
      <c r="IF64" s="249"/>
      <c r="IG64" s="249"/>
      <c r="IH64" s="249"/>
      <c r="II64" s="249"/>
      <c r="IJ64" s="249"/>
      <c r="IK64" s="249"/>
      <c r="IL64" s="249"/>
    </row>
    <row r="65" spans="1:9" s="249" customFormat="1" ht="27.75" customHeight="1">
      <c r="A65" s="321" t="s">
        <v>295</v>
      </c>
      <c r="B65" s="158" t="s">
        <v>15</v>
      </c>
      <c r="C65" s="115" t="s">
        <v>283</v>
      </c>
      <c r="D65" s="115" t="s">
        <v>492</v>
      </c>
      <c r="E65" s="176" t="s">
        <v>513</v>
      </c>
      <c r="F65" s="175" t="s">
        <v>512</v>
      </c>
      <c r="G65" s="115" t="s">
        <v>280</v>
      </c>
      <c r="H65" s="114" t="s">
        <v>511</v>
      </c>
      <c r="I65" s="114" t="s">
        <v>511</v>
      </c>
    </row>
    <row r="66" spans="1:9" s="141" customFormat="1" ht="45.75" customHeight="1">
      <c r="A66" s="320" t="s">
        <v>510</v>
      </c>
      <c r="B66" s="146" t="s">
        <v>15</v>
      </c>
      <c r="C66" s="319" t="s">
        <v>283</v>
      </c>
      <c r="D66" s="318">
        <v>13</v>
      </c>
      <c r="E66" s="317" t="s">
        <v>509</v>
      </c>
      <c r="F66" s="316" t="s">
        <v>291</v>
      </c>
      <c r="G66" s="315"/>
      <c r="H66" s="288">
        <f>+H67+H83</f>
        <v>2185</v>
      </c>
      <c r="I66" s="288">
        <f>+I67+I83</f>
        <v>2401.6130000000003</v>
      </c>
    </row>
    <row r="67" spans="1:9" s="141" customFormat="1" ht="26.25" customHeight="1">
      <c r="A67" s="167" t="s">
        <v>508</v>
      </c>
      <c r="B67" s="146" t="s">
        <v>15</v>
      </c>
      <c r="C67" s="314" t="s">
        <v>283</v>
      </c>
      <c r="D67" s="145">
        <v>13</v>
      </c>
      <c r="E67" s="313" t="s">
        <v>506</v>
      </c>
      <c r="F67" s="229" t="s">
        <v>291</v>
      </c>
      <c r="G67" s="312"/>
      <c r="H67" s="121" t="str">
        <f>H68</f>
        <v>1535</v>
      </c>
      <c r="I67" s="121" t="str">
        <f>I68</f>
        <v>1686,613</v>
      </c>
    </row>
    <row r="68" spans="1:9" s="141" customFormat="1" ht="26.25" customHeight="1">
      <c r="A68" s="147" t="s">
        <v>507</v>
      </c>
      <c r="B68" s="146"/>
      <c r="C68" s="144" t="s">
        <v>283</v>
      </c>
      <c r="D68" s="145">
        <v>13</v>
      </c>
      <c r="E68" s="313" t="s">
        <v>506</v>
      </c>
      <c r="F68" s="229" t="s">
        <v>505</v>
      </c>
      <c r="G68" s="312"/>
      <c r="H68" s="121" t="str">
        <f>H69</f>
        <v>1535</v>
      </c>
      <c r="I68" s="121" t="str">
        <f>I69</f>
        <v>1686,613</v>
      </c>
    </row>
    <row r="69" spans="1:9" s="141" customFormat="1" ht="27" customHeight="1">
      <c r="A69" s="252" t="s">
        <v>295</v>
      </c>
      <c r="B69" s="115" t="s">
        <v>15</v>
      </c>
      <c r="C69" s="311" t="s">
        <v>283</v>
      </c>
      <c r="D69" s="310">
        <v>13</v>
      </c>
      <c r="E69" s="309" t="s">
        <v>506</v>
      </c>
      <c r="F69" s="125" t="s">
        <v>505</v>
      </c>
      <c r="G69" s="308" t="s">
        <v>280</v>
      </c>
      <c r="H69" s="114" t="s">
        <v>665</v>
      </c>
      <c r="I69" s="114" t="s">
        <v>664</v>
      </c>
    </row>
    <row r="70" spans="1:9" s="141" customFormat="1" ht="18.75" customHeight="1" hidden="1">
      <c r="A70" s="301" t="s">
        <v>495</v>
      </c>
      <c r="B70" s="158" t="s">
        <v>15</v>
      </c>
      <c r="C70" s="307" t="s">
        <v>283</v>
      </c>
      <c r="D70" s="306">
        <v>13</v>
      </c>
      <c r="E70" s="589" t="s">
        <v>496</v>
      </c>
      <c r="F70" s="590"/>
      <c r="G70" s="305" t="s">
        <v>333</v>
      </c>
      <c r="H70" s="153"/>
      <c r="I70" s="153"/>
    </row>
    <row r="71" spans="1:9" s="141" customFormat="1" ht="18.75" customHeight="1" hidden="1">
      <c r="A71" s="149" t="s">
        <v>493</v>
      </c>
      <c r="B71" s="146" t="s">
        <v>15</v>
      </c>
      <c r="C71" s="291" t="s">
        <v>283</v>
      </c>
      <c r="D71" s="291" t="s">
        <v>492</v>
      </c>
      <c r="E71" s="130" t="s">
        <v>494</v>
      </c>
      <c r="F71" s="129" t="s">
        <v>291</v>
      </c>
      <c r="G71" s="290"/>
      <c r="H71" s="177"/>
      <c r="I71" s="177"/>
    </row>
    <row r="72" spans="1:251" s="303" customFormat="1" ht="19.5" customHeight="1" hidden="1">
      <c r="A72" s="147" t="s">
        <v>504</v>
      </c>
      <c r="B72" s="146" t="s">
        <v>15</v>
      </c>
      <c r="C72" s="178" t="s">
        <v>283</v>
      </c>
      <c r="D72" s="178" t="s">
        <v>492</v>
      </c>
      <c r="E72" s="117" t="s">
        <v>487</v>
      </c>
      <c r="F72" s="229" t="s">
        <v>291</v>
      </c>
      <c r="G72" s="289"/>
      <c r="H72" s="114"/>
      <c r="I72" s="11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4"/>
      <c r="FM72" s="304"/>
      <c r="FN72" s="304"/>
      <c r="FO72" s="304"/>
      <c r="FP72" s="304"/>
      <c r="FQ72" s="304"/>
      <c r="FR72" s="304"/>
      <c r="FS72" s="304"/>
      <c r="FT72" s="304"/>
      <c r="FU72" s="304"/>
      <c r="FV72" s="304"/>
      <c r="FW72" s="304"/>
      <c r="FX72" s="304"/>
      <c r="FY72" s="304"/>
      <c r="FZ72" s="304"/>
      <c r="GA72" s="304"/>
      <c r="GB72" s="304"/>
      <c r="GC72" s="304"/>
      <c r="GD72" s="304"/>
      <c r="GE72" s="304"/>
      <c r="GF72" s="304"/>
      <c r="GG72" s="304"/>
      <c r="GH72" s="304"/>
      <c r="GI72" s="304"/>
      <c r="GJ72" s="304"/>
      <c r="GK72" s="304"/>
      <c r="GL72" s="304"/>
      <c r="GM72" s="304"/>
      <c r="GN72" s="304"/>
      <c r="GO72" s="304"/>
      <c r="GP72" s="304"/>
      <c r="GQ72" s="304"/>
      <c r="GR72" s="304"/>
      <c r="GS72" s="304"/>
      <c r="GT72" s="304"/>
      <c r="GU72" s="304"/>
      <c r="GV72" s="304"/>
      <c r="GW72" s="304"/>
      <c r="GX72" s="304"/>
      <c r="GY72" s="304"/>
      <c r="GZ72" s="304"/>
      <c r="HA72" s="304"/>
      <c r="HB72" s="304"/>
      <c r="HC72" s="304"/>
      <c r="HD72" s="304"/>
      <c r="HE72" s="304"/>
      <c r="HF72" s="304"/>
      <c r="HG72" s="304"/>
      <c r="HH72" s="304"/>
      <c r="HI72" s="304"/>
      <c r="HJ72" s="304"/>
      <c r="HK72" s="304"/>
      <c r="HL72" s="304"/>
      <c r="HM72" s="304"/>
      <c r="HN72" s="304"/>
      <c r="HO72" s="304"/>
      <c r="HP72" s="304"/>
      <c r="HQ72" s="304"/>
      <c r="HR72" s="304"/>
      <c r="HS72" s="304"/>
      <c r="HT72" s="304"/>
      <c r="HU72" s="304"/>
      <c r="HV72" s="304"/>
      <c r="HW72" s="304"/>
      <c r="HX72" s="304"/>
      <c r="HY72" s="304"/>
      <c r="HZ72" s="304"/>
      <c r="IA72" s="304"/>
      <c r="IB72" s="304"/>
      <c r="IC72" s="304"/>
      <c r="ID72" s="304"/>
      <c r="IE72" s="304"/>
      <c r="IF72" s="304"/>
      <c r="IG72" s="304"/>
      <c r="IH72" s="304"/>
      <c r="II72" s="304"/>
      <c r="IJ72" s="304"/>
      <c r="IK72" s="304"/>
      <c r="IL72" s="304"/>
      <c r="IM72" s="304"/>
      <c r="IN72" s="304"/>
      <c r="IO72" s="304"/>
      <c r="IP72" s="304"/>
      <c r="IQ72" s="304"/>
    </row>
    <row r="73" spans="1:251" s="303" customFormat="1" ht="19.5" customHeight="1" hidden="1">
      <c r="A73" s="167" t="s">
        <v>331</v>
      </c>
      <c r="B73" s="115" t="s">
        <v>15</v>
      </c>
      <c r="C73" s="118" t="s">
        <v>283</v>
      </c>
      <c r="D73" s="118">
        <v>13</v>
      </c>
      <c r="E73" s="299" t="s">
        <v>487</v>
      </c>
      <c r="F73" s="298" t="s">
        <v>486</v>
      </c>
      <c r="G73" s="118"/>
      <c r="H73" s="114"/>
      <c r="I73" s="11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4"/>
      <c r="FM73" s="304"/>
      <c r="FN73" s="304"/>
      <c r="FO73" s="304"/>
      <c r="FP73" s="304"/>
      <c r="FQ73" s="304"/>
      <c r="FR73" s="304"/>
      <c r="FS73" s="304"/>
      <c r="FT73" s="304"/>
      <c r="FU73" s="304"/>
      <c r="FV73" s="304"/>
      <c r="FW73" s="304"/>
      <c r="FX73" s="304"/>
      <c r="FY73" s="304"/>
      <c r="FZ73" s="304"/>
      <c r="GA73" s="304"/>
      <c r="GB73" s="304"/>
      <c r="GC73" s="304"/>
      <c r="GD73" s="304"/>
      <c r="GE73" s="304"/>
      <c r="GF73" s="304"/>
      <c r="GG73" s="304"/>
      <c r="GH73" s="304"/>
      <c r="GI73" s="304"/>
      <c r="GJ73" s="304"/>
      <c r="GK73" s="304"/>
      <c r="GL73" s="304"/>
      <c r="GM73" s="304"/>
      <c r="GN73" s="304"/>
      <c r="GO73" s="304"/>
      <c r="GP73" s="304"/>
      <c r="GQ73" s="304"/>
      <c r="GR73" s="304"/>
      <c r="GS73" s="304"/>
      <c r="GT73" s="304"/>
      <c r="GU73" s="304"/>
      <c r="GV73" s="304"/>
      <c r="GW73" s="304"/>
      <c r="GX73" s="304"/>
      <c r="GY73" s="304"/>
      <c r="GZ73" s="304"/>
      <c r="HA73" s="304"/>
      <c r="HB73" s="304"/>
      <c r="HC73" s="304"/>
      <c r="HD73" s="304"/>
      <c r="HE73" s="304"/>
      <c r="HF73" s="304"/>
      <c r="HG73" s="304"/>
      <c r="HH73" s="304"/>
      <c r="HI73" s="304"/>
      <c r="HJ73" s="304"/>
      <c r="HK73" s="304"/>
      <c r="HL73" s="304"/>
      <c r="HM73" s="304"/>
      <c r="HN73" s="304"/>
      <c r="HO73" s="304"/>
      <c r="HP73" s="304"/>
      <c r="HQ73" s="304"/>
      <c r="HR73" s="304"/>
      <c r="HS73" s="304"/>
      <c r="HT73" s="304"/>
      <c r="HU73" s="304"/>
      <c r="HV73" s="304"/>
      <c r="HW73" s="304"/>
      <c r="HX73" s="304"/>
      <c r="HY73" s="304"/>
      <c r="HZ73" s="304"/>
      <c r="IA73" s="304"/>
      <c r="IB73" s="304"/>
      <c r="IC73" s="304"/>
      <c r="ID73" s="304"/>
      <c r="IE73" s="304"/>
      <c r="IF73" s="304"/>
      <c r="IG73" s="304"/>
      <c r="IH73" s="304"/>
      <c r="II73" s="304"/>
      <c r="IJ73" s="304"/>
      <c r="IK73" s="304"/>
      <c r="IL73" s="304"/>
      <c r="IM73" s="304"/>
      <c r="IN73" s="304"/>
      <c r="IO73" s="304"/>
      <c r="IP73" s="304"/>
      <c r="IQ73" s="304"/>
    </row>
    <row r="74" spans="1:251" s="303" customFormat="1" ht="56.25" customHeight="1" hidden="1">
      <c r="A74" s="132" t="s">
        <v>295</v>
      </c>
      <c r="B74" s="115" t="s">
        <v>15</v>
      </c>
      <c r="C74" s="118" t="s">
        <v>283</v>
      </c>
      <c r="D74" s="118">
        <v>13</v>
      </c>
      <c r="E74" s="299" t="s">
        <v>487</v>
      </c>
      <c r="F74" s="298" t="s">
        <v>486</v>
      </c>
      <c r="G74" s="118" t="s">
        <v>280</v>
      </c>
      <c r="H74" s="114"/>
      <c r="I74" s="11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4"/>
      <c r="FL74" s="304"/>
      <c r="FM74" s="304"/>
      <c r="FN74" s="304"/>
      <c r="FO74" s="304"/>
      <c r="FP74" s="304"/>
      <c r="FQ74" s="304"/>
      <c r="FR74" s="304"/>
      <c r="FS74" s="304"/>
      <c r="FT74" s="304"/>
      <c r="FU74" s="304"/>
      <c r="FV74" s="304"/>
      <c r="FW74" s="304"/>
      <c r="FX74" s="304"/>
      <c r="FY74" s="304"/>
      <c r="FZ74" s="304"/>
      <c r="GA74" s="304"/>
      <c r="GB74" s="304"/>
      <c r="GC74" s="304"/>
      <c r="GD74" s="304"/>
      <c r="GE74" s="304"/>
      <c r="GF74" s="304"/>
      <c r="GG74" s="304"/>
      <c r="GH74" s="304"/>
      <c r="GI74" s="304"/>
      <c r="GJ74" s="304"/>
      <c r="GK74" s="304"/>
      <c r="GL74" s="304"/>
      <c r="GM74" s="304"/>
      <c r="GN74" s="304"/>
      <c r="GO74" s="304"/>
      <c r="GP74" s="304"/>
      <c r="GQ74" s="304"/>
      <c r="GR74" s="304"/>
      <c r="GS74" s="304"/>
      <c r="GT74" s="304"/>
      <c r="GU74" s="304"/>
      <c r="GV74" s="304"/>
      <c r="GW74" s="304"/>
      <c r="GX74" s="304"/>
      <c r="GY74" s="304"/>
      <c r="GZ74" s="304"/>
      <c r="HA74" s="304"/>
      <c r="HB74" s="304"/>
      <c r="HC74" s="304"/>
      <c r="HD74" s="304"/>
      <c r="HE74" s="304"/>
      <c r="HF74" s="304"/>
      <c r="HG74" s="304"/>
      <c r="HH74" s="304"/>
      <c r="HI74" s="304"/>
      <c r="HJ74" s="304"/>
      <c r="HK74" s="304"/>
      <c r="HL74" s="304"/>
      <c r="HM74" s="304"/>
      <c r="HN74" s="304"/>
      <c r="HO74" s="304"/>
      <c r="HP74" s="304"/>
      <c r="HQ74" s="304"/>
      <c r="HR74" s="304"/>
      <c r="HS74" s="304"/>
      <c r="HT74" s="304"/>
      <c r="HU74" s="304"/>
      <c r="HV74" s="304"/>
      <c r="HW74" s="304"/>
      <c r="HX74" s="304"/>
      <c r="HY74" s="304"/>
      <c r="HZ74" s="304"/>
      <c r="IA74" s="304"/>
      <c r="IB74" s="304"/>
      <c r="IC74" s="304"/>
      <c r="ID74" s="304"/>
      <c r="IE74" s="304"/>
      <c r="IF74" s="304"/>
      <c r="IG74" s="304"/>
      <c r="IH74" s="304"/>
      <c r="II74" s="304"/>
      <c r="IJ74" s="304"/>
      <c r="IK74" s="304"/>
      <c r="IL74" s="304"/>
      <c r="IM74" s="304"/>
      <c r="IN74" s="304"/>
      <c r="IO74" s="304"/>
      <c r="IP74" s="304"/>
      <c r="IQ74" s="304"/>
    </row>
    <row r="75" spans="1:251" s="303" customFormat="1" ht="19.5" customHeight="1" hidden="1">
      <c r="A75" s="147" t="s">
        <v>334</v>
      </c>
      <c r="B75" s="115" t="s">
        <v>15</v>
      </c>
      <c r="C75" s="118" t="s">
        <v>283</v>
      </c>
      <c r="D75" s="300" t="s">
        <v>492</v>
      </c>
      <c r="E75" s="299" t="s">
        <v>501</v>
      </c>
      <c r="F75" s="298" t="s">
        <v>291</v>
      </c>
      <c r="G75" s="297"/>
      <c r="H75" s="114"/>
      <c r="I75" s="11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304"/>
      <c r="EX75" s="304"/>
      <c r="EY75" s="304"/>
      <c r="EZ75" s="304"/>
      <c r="FA75" s="304"/>
      <c r="FB75" s="304"/>
      <c r="FC75" s="304"/>
      <c r="FD75" s="304"/>
      <c r="FE75" s="304"/>
      <c r="FF75" s="304"/>
      <c r="FG75" s="304"/>
      <c r="FH75" s="304"/>
      <c r="FI75" s="304"/>
      <c r="FJ75" s="304"/>
      <c r="FK75" s="304"/>
      <c r="FL75" s="304"/>
      <c r="FM75" s="304"/>
      <c r="FN75" s="304"/>
      <c r="FO75" s="304"/>
      <c r="FP75" s="304"/>
      <c r="FQ75" s="304"/>
      <c r="FR75" s="304"/>
      <c r="FS75" s="304"/>
      <c r="FT75" s="304"/>
      <c r="FU75" s="304"/>
      <c r="FV75" s="304"/>
      <c r="FW75" s="304"/>
      <c r="FX75" s="304"/>
      <c r="FY75" s="304"/>
      <c r="FZ75" s="304"/>
      <c r="GA75" s="304"/>
      <c r="GB75" s="304"/>
      <c r="GC75" s="304"/>
      <c r="GD75" s="304"/>
      <c r="GE75" s="304"/>
      <c r="GF75" s="304"/>
      <c r="GG75" s="304"/>
      <c r="GH75" s="304"/>
      <c r="GI75" s="304"/>
      <c r="GJ75" s="304"/>
      <c r="GK75" s="304"/>
      <c r="GL75" s="304"/>
      <c r="GM75" s="304"/>
      <c r="GN75" s="304"/>
      <c r="GO75" s="304"/>
      <c r="GP75" s="304"/>
      <c r="GQ75" s="304"/>
      <c r="GR75" s="304"/>
      <c r="GS75" s="304"/>
      <c r="GT75" s="304"/>
      <c r="GU75" s="304"/>
      <c r="GV75" s="304"/>
      <c r="GW75" s="304"/>
      <c r="GX75" s="304"/>
      <c r="GY75" s="304"/>
      <c r="GZ75" s="304"/>
      <c r="HA75" s="304"/>
      <c r="HB75" s="304"/>
      <c r="HC75" s="304"/>
      <c r="HD75" s="304"/>
      <c r="HE75" s="304"/>
      <c r="HF75" s="304"/>
      <c r="HG75" s="304"/>
      <c r="HH75" s="304"/>
      <c r="HI75" s="304"/>
      <c r="HJ75" s="304"/>
      <c r="HK75" s="304"/>
      <c r="HL75" s="304"/>
      <c r="HM75" s="304"/>
      <c r="HN75" s="304"/>
      <c r="HO75" s="304"/>
      <c r="HP75" s="304"/>
      <c r="HQ75" s="304"/>
      <c r="HR75" s="304"/>
      <c r="HS75" s="304"/>
      <c r="HT75" s="304"/>
      <c r="HU75" s="304"/>
      <c r="HV75" s="304"/>
      <c r="HW75" s="304"/>
      <c r="HX75" s="304"/>
      <c r="HY75" s="304"/>
      <c r="HZ75" s="304"/>
      <c r="IA75" s="304"/>
      <c r="IB75" s="304"/>
      <c r="IC75" s="304"/>
      <c r="ID75" s="304"/>
      <c r="IE75" s="304"/>
      <c r="IF75" s="304"/>
      <c r="IG75" s="304"/>
      <c r="IH75" s="304"/>
      <c r="II75" s="304"/>
      <c r="IJ75" s="304"/>
      <c r="IK75" s="304"/>
      <c r="IL75" s="304"/>
      <c r="IM75" s="304"/>
      <c r="IN75" s="304"/>
      <c r="IO75" s="304"/>
      <c r="IP75" s="304"/>
      <c r="IQ75" s="304"/>
    </row>
    <row r="76" spans="1:9" s="141" customFormat="1" ht="18.75" customHeight="1" hidden="1">
      <c r="A76" s="223" t="s">
        <v>503</v>
      </c>
      <c r="B76" s="162" t="s">
        <v>15</v>
      </c>
      <c r="C76" s="118" t="s">
        <v>283</v>
      </c>
      <c r="D76" s="300" t="s">
        <v>492</v>
      </c>
      <c r="E76" s="299" t="s">
        <v>501</v>
      </c>
      <c r="F76" s="298" t="s">
        <v>500</v>
      </c>
      <c r="G76" s="297"/>
      <c r="H76" s="302"/>
      <c r="I76" s="302"/>
    </row>
    <row r="77" spans="1:9" s="141" customFormat="1" ht="18.75" customHeight="1" hidden="1">
      <c r="A77" s="223" t="s">
        <v>502</v>
      </c>
      <c r="B77" s="131" t="s">
        <v>15</v>
      </c>
      <c r="C77" s="118" t="s">
        <v>283</v>
      </c>
      <c r="D77" s="300" t="s">
        <v>492</v>
      </c>
      <c r="E77" s="299" t="s">
        <v>501</v>
      </c>
      <c r="F77" s="298" t="s">
        <v>500</v>
      </c>
      <c r="G77" s="297" t="s">
        <v>287</v>
      </c>
      <c r="H77" s="159"/>
      <c r="I77" s="159"/>
    </row>
    <row r="78" spans="1:9" s="249" customFormat="1" ht="18.75" customHeight="1" hidden="1">
      <c r="A78" s="301" t="s">
        <v>495</v>
      </c>
      <c r="B78" s="158" t="s">
        <v>15</v>
      </c>
      <c r="C78" s="118" t="s">
        <v>283</v>
      </c>
      <c r="D78" s="300" t="s">
        <v>492</v>
      </c>
      <c r="E78" s="299" t="s">
        <v>501</v>
      </c>
      <c r="F78" s="298" t="s">
        <v>500</v>
      </c>
      <c r="G78" s="297" t="s">
        <v>280</v>
      </c>
      <c r="H78" s="153"/>
      <c r="I78" s="153"/>
    </row>
    <row r="79" spans="1:9" s="141" customFormat="1" ht="18.75" customHeight="1" hidden="1">
      <c r="A79" s="149" t="s">
        <v>493</v>
      </c>
      <c r="B79" s="146" t="s">
        <v>15</v>
      </c>
      <c r="C79" s="178" t="s">
        <v>367</v>
      </c>
      <c r="D79" s="178" t="s">
        <v>320</v>
      </c>
      <c r="E79" s="117" t="s">
        <v>498</v>
      </c>
      <c r="F79" s="229" t="s">
        <v>306</v>
      </c>
      <c r="G79" s="178"/>
      <c r="H79" s="177"/>
      <c r="I79" s="177"/>
    </row>
    <row r="80" spans="1:9" s="141" customFormat="1" ht="18.75" customHeight="1" hidden="1">
      <c r="A80" s="149" t="s">
        <v>499</v>
      </c>
      <c r="B80" s="146" t="s">
        <v>15</v>
      </c>
      <c r="C80" s="296" t="s">
        <v>367</v>
      </c>
      <c r="D80" s="296" t="s">
        <v>320</v>
      </c>
      <c r="E80" s="117" t="s">
        <v>498</v>
      </c>
      <c r="F80" s="229" t="s">
        <v>497</v>
      </c>
      <c r="G80" s="296"/>
      <c r="H80" s="295"/>
      <c r="I80" s="295"/>
    </row>
    <row r="81" spans="1:9" s="141" customFormat="1" ht="39.75" customHeight="1" hidden="1">
      <c r="A81" s="167" t="s">
        <v>331</v>
      </c>
      <c r="B81" s="115" t="s">
        <v>15</v>
      </c>
      <c r="C81" s="115" t="s">
        <v>367</v>
      </c>
      <c r="D81" s="115" t="s">
        <v>320</v>
      </c>
      <c r="E81" s="117" t="s">
        <v>498</v>
      </c>
      <c r="F81" s="229" t="s">
        <v>497</v>
      </c>
      <c r="G81" s="115" t="s">
        <v>287</v>
      </c>
      <c r="H81" s="114"/>
      <c r="I81" s="114"/>
    </row>
    <row r="82" spans="1:9" s="141" customFormat="1" ht="23.25" customHeight="1" hidden="1">
      <c r="A82" s="147" t="s">
        <v>295</v>
      </c>
      <c r="B82" s="115" t="s">
        <v>15</v>
      </c>
      <c r="C82" s="115" t="s">
        <v>367</v>
      </c>
      <c r="D82" s="115" t="s">
        <v>320</v>
      </c>
      <c r="E82" s="117" t="s">
        <v>498</v>
      </c>
      <c r="F82" s="229" t="s">
        <v>497</v>
      </c>
      <c r="G82" s="115" t="s">
        <v>280</v>
      </c>
      <c r="H82" s="114"/>
      <c r="I82" s="114"/>
    </row>
    <row r="83" spans="1:9" s="285" customFormat="1" ht="24" customHeight="1">
      <c r="A83" s="147" t="s">
        <v>334</v>
      </c>
      <c r="B83" s="162" t="s">
        <v>15</v>
      </c>
      <c r="C83" s="294" t="s">
        <v>283</v>
      </c>
      <c r="D83" s="293">
        <v>13</v>
      </c>
      <c r="E83" s="591" t="s">
        <v>496</v>
      </c>
      <c r="F83" s="592"/>
      <c r="G83" s="292" t="s">
        <v>333</v>
      </c>
      <c r="H83" s="114" t="s">
        <v>663</v>
      </c>
      <c r="I83" s="114" t="s">
        <v>662</v>
      </c>
    </row>
    <row r="84" spans="1:9" s="285" customFormat="1" ht="23.25" customHeight="1">
      <c r="A84" s="172" t="s">
        <v>495</v>
      </c>
      <c r="B84" s="131" t="s">
        <v>15</v>
      </c>
      <c r="C84" s="291" t="s">
        <v>283</v>
      </c>
      <c r="D84" s="291" t="s">
        <v>492</v>
      </c>
      <c r="E84" s="130" t="s">
        <v>494</v>
      </c>
      <c r="F84" s="129" t="s">
        <v>291</v>
      </c>
      <c r="G84" s="290"/>
      <c r="H84" s="288">
        <f>+H85</f>
        <v>2364.043</v>
      </c>
      <c r="I84" s="288">
        <f>+I85</f>
        <v>2364.043</v>
      </c>
    </row>
    <row r="85" spans="1:9" s="287" customFormat="1" ht="21" customHeight="1">
      <c r="A85" s="167" t="s">
        <v>493</v>
      </c>
      <c r="B85" s="158" t="s">
        <v>15</v>
      </c>
      <c r="C85" s="178" t="s">
        <v>283</v>
      </c>
      <c r="D85" s="178" t="s">
        <v>492</v>
      </c>
      <c r="E85" s="117" t="s">
        <v>487</v>
      </c>
      <c r="F85" s="229" t="s">
        <v>291</v>
      </c>
      <c r="G85" s="289"/>
      <c r="H85" s="288">
        <f>+H86+H90</f>
        <v>2364.043</v>
      </c>
      <c r="I85" s="288">
        <f>+I86+I90</f>
        <v>2364.043</v>
      </c>
    </row>
    <row r="86" spans="1:9" s="285" customFormat="1" ht="64.5" customHeight="1">
      <c r="A86" s="174" t="s">
        <v>491</v>
      </c>
      <c r="B86" s="146" t="s">
        <v>15</v>
      </c>
      <c r="C86" s="131" t="s">
        <v>283</v>
      </c>
      <c r="D86" s="131">
        <v>13</v>
      </c>
      <c r="E86" s="284" t="s">
        <v>487</v>
      </c>
      <c r="F86" s="283" t="s">
        <v>490</v>
      </c>
      <c r="G86" s="286"/>
      <c r="H86" s="150" t="s">
        <v>773</v>
      </c>
      <c r="I86" s="150" t="s">
        <v>773</v>
      </c>
    </row>
    <row r="87" spans="1:9" s="141" customFormat="1" ht="56.25">
      <c r="A87" s="167" t="s">
        <v>331</v>
      </c>
      <c r="B87" s="146" t="s">
        <v>15</v>
      </c>
      <c r="C87" s="115" t="s">
        <v>283</v>
      </c>
      <c r="D87" s="115">
        <v>13</v>
      </c>
      <c r="E87" s="255" t="s">
        <v>487</v>
      </c>
      <c r="F87" s="195" t="s">
        <v>490</v>
      </c>
      <c r="G87" s="115" t="s">
        <v>287</v>
      </c>
      <c r="H87" s="114" t="s">
        <v>638</v>
      </c>
      <c r="I87" s="114" t="s">
        <v>638</v>
      </c>
    </row>
    <row r="88" spans="1:9" s="141" customFormat="1" ht="18.75">
      <c r="A88" s="132" t="s">
        <v>295</v>
      </c>
      <c r="B88" s="115" t="s">
        <v>15</v>
      </c>
      <c r="C88" s="115" t="s">
        <v>283</v>
      </c>
      <c r="D88" s="115">
        <v>13</v>
      </c>
      <c r="E88" s="255" t="s">
        <v>487</v>
      </c>
      <c r="F88" s="195" t="s">
        <v>490</v>
      </c>
      <c r="G88" s="115" t="s">
        <v>280</v>
      </c>
      <c r="H88" s="114" t="s">
        <v>661</v>
      </c>
      <c r="I88" s="114" t="s">
        <v>661</v>
      </c>
    </row>
    <row r="89" spans="1:9" s="141" customFormat="1" ht="24.75" customHeight="1">
      <c r="A89" s="132" t="s">
        <v>334</v>
      </c>
      <c r="B89" s="146" t="s">
        <v>15</v>
      </c>
      <c r="C89" s="115" t="s">
        <v>283</v>
      </c>
      <c r="D89" s="115">
        <v>13</v>
      </c>
      <c r="E89" s="255" t="s">
        <v>487</v>
      </c>
      <c r="F89" s="195" t="s">
        <v>490</v>
      </c>
      <c r="G89" s="115" t="s">
        <v>333</v>
      </c>
      <c r="H89" s="114" t="s">
        <v>660</v>
      </c>
      <c r="I89" s="114" t="s">
        <v>660</v>
      </c>
    </row>
    <row r="90" spans="1:9" s="141" customFormat="1" ht="20.25" customHeight="1">
      <c r="A90" s="197" t="s">
        <v>489</v>
      </c>
      <c r="B90" s="146" t="s">
        <v>15</v>
      </c>
      <c r="C90" s="131" t="s">
        <v>283</v>
      </c>
      <c r="D90" s="131">
        <v>13</v>
      </c>
      <c r="E90" s="284" t="s">
        <v>487</v>
      </c>
      <c r="F90" s="283" t="s">
        <v>486</v>
      </c>
      <c r="G90" s="131"/>
      <c r="H90" s="150" t="s">
        <v>369</v>
      </c>
      <c r="I90" s="150" t="s">
        <v>369</v>
      </c>
    </row>
    <row r="91" spans="1:9" s="141" customFormat="1" ht="20.25" customHeight="1">
      <c r="A91" s="252" t="s">
        <v>295</v>
      </c>
      <c r="B91" s="146" t="s">
        <v>15</v>
      </c>
      <c r="C91" s="115" t="s">
        <v>283</v>
      </c>
      <c r="D91" s="115">
        <v>13</v>
      </c>
      <c r="E91" s="255" t="s">
        <v>487</v>
      </c>
      <c r="F91" s="195" t="s">
        <v>486</v>
      </c>
      <c r="G91" s="115" t="s">
        <v>280</v>
      </c>
      <c r="H91" s="114" t="s">
        <v>369</v>
      </c>
      <c r="I91" s="114" t="s">
        <v>369</v>
      </c>
    </row>
    <row r="92" spans="1:9" s="249" customFormat="1" ht="24.75" customHeight="1">
      <c r="A92" s="219" t="s">
        <v>484</v>
      </c>
      <c r="B92" s="131" t="s">
        <v>15</v>
      </c>
      <c r="C92" s="279" t="s">
        <v>320</v>
      </c>
      <c r="D92" s="279"/>
      <c r="E92" s="282"/>
      <c r="F92" s="281"/>
      <c r="G92" s="279"/>
      <c r="H92" s="280">
        <f>H93+H103</f>
        <v>294</v>
      </c>
      <c r="I92" s="280">
        <f>I93+I103</f>
        <v>299</v>
      </c>
    </row>
    <row r="93" spans="1:9" s="249" customFormat="1" ht="37.5">
      <c r="A93" s="219" t="s">
        <v>483</v>
      </c>
      <c r="B93" s="158" t="s">
        <v>15</v>
      </c>
      <c r="C93" s="279" t="s">
        <v>320</v>
      </c>
      <c r="D93" s="279" t="s">
        <v>321</v>
      </c>
      <c r="E93" s="273"/>
      <c r="F93" s="272"/>
      <c r="G93" s="128"/>
      <c r="H93" s="127">
        <f>H95</f>
        <v>144</v>
      </c>
      <c r="I93" s="127">
        <f>I95</f>
        <v>149</v>
      </c>
    </row>
    <row r="94" spans="1:9" s="141" customFormat="1" ht="18.75">
      <c r="A94" s="278" t="s">
        <v>482</v>
      </c>
      <c r="B94" s="146" t="s">
        <v>15</v>
      </c>
      <c r="C94" s="131" t="s">
        <v>320</v>
      </c>
      <c r="D94" s="131" t="s">
        <v>321</v>
      </c>
      <c r="E94" s="130" t="s">
        <v>481</v>
      </c>
      <c r="F94" s="129" t="s">
        <v>291</v>
      </c>
      <c r="G94" s="131"/>
      <c r="H94" s="127">
        <v>144</v>
      </c>
      <c r="I94" s="127">
        <v>144</v>
      </c>
    </row>
    <row r="95" spans="1:9" s="141" customFormat="1" ht="81" customHeight="1">
      <c r="A95" s="174" t="s">
        <v>480</v>
      </c>
      <c r="B95" s="146" t="s">
        <v>15</v>
      </c>
      <c r="C95" s="115" t="s">
        <v>320</v>
      </c>
      <c r="D95" s="115" t="s">
        <v>321</v>
      </c>
      <c r="E95" s="117" t="s">
        <v>479</v>
      </c>
      <c r="F95" s="229" t="s">
        <v>291</v>
      </c>
      <c r="G95" s="115"/>
      <c r="H95" s="168">
        <f>H96+H99</f>
        <v>144</v>
      </c>
      <c r="I95" s="168">
        <f>I96+I99</f>
        <v>149</v>
      </c>
    </row>
    <row r="96" spans="1:9" s="141" customFormat="1" ht="141" customHeight="1">
      <c r="A96" s="167" t="s">
        <v>478</v>
      </c>
      <c r="B96" s="115" t="s">
        <v>15</v>
      </c>
      <c r="C96" s="115" t="s">
        <v>320</v>
      </c>
      <c r="D96" s="115" t="s">
        <v>321</v>
      </c>
      <c r="E96" s="117" t="s">
        <v>476</v>
      </c>
      <c r="F96" s="229" t="s">
        <v>291</v>
      </c>
      <c r="G96" s="115"/>
      <c r="H96" s="165">
        <f>+H97</f>
        <v>30</v>
      </c>
      <c r="I96" s="165">
        <f>+I97</f>
        <v>30</v>
      </c>
    </row>
    <row r="97" spans="1:9" s="141" customFormat="1" ht="62.25" customHeight="1">
      <c r="A97" s="147" t="s">
        <v>477</v>
      </c>
      <c r="B97" s="253" t="s">
        <v>15</v>
      </c>
      <c r="C97" s="275" t="s">
        <v>320</v>
      </c>
      <c r="D97" s="275" t="s">
        <v>321</v>
      </c>
      <c r="E97" s="117" t="s">
        <v>476</v>
      </c>
      <c r="F97" s="229" t="s">
        <v>475</v>
      </c>
      <c r="G97" s="115"/>
      <c r="H97" s="121">
        <v>30</v>
      </c>
      <c r="I97" s="121">
        <v>30</v>
      </c>
    </row>
    <row r="98" spans="1:9" s="141" customFormat="1" ht="24" customHeight="1">
      <c r="A98" s="277" t="s">
        <v>295</v>
      </c>
      <c r="B98" s="253" t="s">
        <v>15</v>
      </c>
      <c r="C98" s="275" t="s">
        <v>320</v>
      </c>
      <c r="D98" s="275" t="s">
        <v>321</v>
      </c>
      <c r="E98" s="117" t="s">
        <v>476</v>
      </c>
      <c r="F98" s="229" t="s">
        <v>475</v>
      </c>
      <c r="G98" s="115" t="s">
        <v>280</v>
      </c>
      <c r="H98" s="114" t="s">
        <v>632</v>
      </c>
      <c r="I98" s="114" t="s">
        <v>632</v>
      </c>
    </row>
    <row r="99" spans="1:9" s="141" customFormat="1" ht="124.5" customHeight="1">
      <c r="A99" s="276" t="s">
        <v>473</v>
      </c>
      <c r="B99" s="222" t="s">
        <v>15</v>
      </c>
      <c r="C99" s="275" t="s">
        <v>320</v>
      </c>
      <c r="D99" s="275" t="s">
        <v>321</v>
      </c>
      <c r="E99" s="583" t="s">
        <v>472</v>
      </c>
      <c r="F99" s="584"/>
      <c r="G99" s="115"/>
      <c r="H99" s="165">
        <v>114</v>
      </c>
      <c r="I99" s="165">
        <v>119</v>
      </c>
    </row>
    <row r="100" spans="1:9" s="141" customFormat="1" ht="63" customHeight="1">
      <c r="A100" s="265" t="s">
        <v>471</v>
      </c>
      <c r="B100" s="222" t="s">
        <v>15</v>
      </c>
      <c r="C100" s="275" t="s">
        <v>320</v>
      </c>
      <c r="D100" s="275" t="s">
        <v>321</v>
      </c>
      <c r="E100" s="274" t="s">
        <v>470</v>
      </c>
      <c r="F100" s="228" t="s">
        <v>291</v>
      </c>
      <c r="G100" s="115"/>
      <c r="H100" s="165">
        <v>114</v>
      </c>
      <c r="I100" s="165">
        <v>119</v>
      </c>
    </row>
    <row r="101" spans="1:9" s="141" customFormat="1" ht="43.5" customHeight="1">
      <c r="A101" s="224" t="s">
        <v>469</v>
      </c>
      <c r="B101" s="222" t="s">
        <v>15</v>
      </c>
      <c r="C101" s="275" t="s">
        <v>320</v>
      </c>
      <c r="D101" s="275" t="s">
        <v>321</v>
      </c>
      <c r="E101" s="585" t="s">
        <v>468</v>
      </c>
      <c r="F101" s="586"/>
      <c r="G101" s="115"/>
      <c r="H101" s="165">
        <v>114</v>
      </c>
      <c r="I101" s="165">
        <v>119</v>
      </c>
    </row>
    <row r="102" spans="1:9" s="141" customFormat="1" ht="27.75" customHeight="1">
      <c r="A102" s="147" t="s">
        <v>295</v>
      </c>
      <c r="B102" s="222" t="s">
        <v>15</v>
      </c>
      <c r="C102" s="275" t="s">
        <v>320</v>
      </c>
      <c r="D102" s="275" t="s">
        <v>321</v>
      </c>
      <c r="E102" s="583" t="s">
        <v>468</v>
      </c>
      <c r="F102" s="584"/>
      <c r="G102" s="115" t="s">
        <v>280</v>
      </c>
      <c r="H102" s="114" t="s">
        <v>659</v>
      </c>
      <c r="I102" s="114" t="s">
        <v>658</v>
      </c>
    </row>
    <row r="103" spans="1:9" s="141" customFormat="1" ht="23.25" customHeight="1">
      <c r="A103" s="124" t="s">
        <v>467</v>
      </c>
      <c r="B103" s="222" t="s">
        <v>15</v>
      </c>
      <c r="C103" s="128" t="s">
        <v>320</v>
      </c>
      <c r="D103" s="128">
        <v>14</v>
      </c>
      <c r="E103" s="273"/>
      <c r="F103" s="272"/>
      <c r="G103" s="160"/>
      <c r="H103" s="127" t="str">
        <f>+H104</f>
        <v>150</v>
      </c>
      <c r="I103" s="127" t="str">
        <f>+I104</f>
        <v>150</v>
      </c>
    </row>
    <row r="104" spans="1:9" s="141" customFormat="1" ht="62.25" customHeight="1">
      <c r="A104" s="120" t="s">
        <v>466</v>
      </c>
      <c r="B104" s="222" t="s">
        <v>15</v>
      </c>
      <c r="C104" s="128" t="s">
        <v>320</v>
      </c>
      <c r="D104" s="128">
        <v>14</v>
      </c>
      <c r="E104" s="130" t="s">
        <v>465</v>
      </c>
      <c r="F104" s="129" t="s">
        <v>291</v>
      </c>
      <c r="G104" s="160"/>
      <c r="H104" s="127" t="str">
        <f>+H105</f>
        <v>150</v>
      </c>
      <c r="I104" s="127" t="str">
        <f>+I105</f>
        <v>150</v>
      </c>
    </row>
    <row r="105" spans="1:9" s="141" customFormat="1" ht="77.25" customHeight="1">
      <c r="A105" s="271" t="s">
        <v>464</v>
      </c>
      <c r="B105" s="222" t="s">
        <v>15</v>
      </c>
      <c r="C105" s="178" t="s">
        <v>320</v>
      </c>
      <c r="D105" s="178" t="s">
        <v>461</v>
      </c>
      <c r="E105" s="117" t="s">
        <v>463</v>
      </c>
      <c r="F105" s="229" t="s">
        <v>291</v>
      </c>
      <c r="G105" s="220"/>
      <c r="H105" s="121" t="str">
        <f>+H107</f>
        <v>150</v>
      </c>
      <c r="I105" s="121" t="str">
        <f>+I107</f>
        <v>150</v>
      </c>
    </row>
    <row r="106" spans="1:9" s="141" customFormat="1" ht="37.5">
      <c r="A106" s="270" t="s">
        <v>462</v>
      </c>
      <c r="B106" s="222" t="s">
        <v>15</v>
      </c>
      <c r="C106" s="178" t="s">
        <v>320</v>
      </c>
      <c r="D106" s="178" t="s">
        <v>461</v>
      </c>
      <c r="E106" s="117" t="s">
        <v>459</v>
      </c>
      <c r="F106" s="229" t="s">
        <v>291</v>
      </c>
      <c r="G106" s="220"/>
      <c r="H106" s="121">
        <v>150</v>
      </c>
      <c r="I106" s="121">
        <v>150</v>
      </c>
    </row>
    <row r="107" spans="1:9" s="141" customFormat="1" ht="37.5">
      <c r="A107" s="167" t="s">
        <v>460</v>
      </c>
      <c r="B107" s="222" t="s">
        <v>15</v>
      </c>
      <c r="C107" s="115" t="s">
        <v>320</v>
      </c>
      <c r="D107" s="115">
        <v>14</v>
      </c>
      <c r="E107" s="117" t="s">
        <v>459</v>
      </c>
      <c r="F107" s="229" t="s">
        <v>458</v>
      </c>
      <c r="G107" s="115"/>
      <c r="H107" s="121" t="str">
        <f>H108</f>
        <v>150</v>
      </c>
      <c r="I107" s="121" t="str">
        <f>I108</f>
        <v>150</v>
      </c>
    </row>
    <row r="108" spans="1:9" s="141" customFormat="1" ht="18.75">
      <c r="A108" s="147" t="s">
        <v>295</v>
      </c>
      <c r="B108" s="131" t="s">
        <v>15</v>
      </c>
      <c r="C108" s="115" t="s">
        <v>320</v>
      </c>
      <c r="D108" s="115">
        <v>14</v>
      </c>
      <c r="E108" s="126" t="s">
        <v>459</v>
      </c>
      <c r="F108" s="125" t="s">
        <v>458</v>
      </c>
      <c r="G108" s="115" t="s">
        <v>280</v>
      </c>
      <c r="H108" s="114" t="s">
        <v>613</v>
      </c>
      <c r="I108" s="114" t="s">
        <v>613</v>
      </c>
    </row>
    <row r="109" spans="1:9" s="141" customFormat="1" ht="26.25" customHeight="1">
      <c r="A109" s="124" t="s">
        <v>457</v>
      </c>
      <c r="B109" s="131" t="s">
        <v>15</v>
      </c>
      <c r="C109" s="128" t="s">
        <v>402</v>
      </c>
      <c r="D109" s="134"/>
      <c r="E109" s="134"/>
      <c r="F109" s="133"/>
      <c r="G109" s="216"/>
      <c r="H109" s="196">
        <f>H110+H134</f>
        <v>4615</v>
      </c>
      <c r="I109" s="196">
        <f>I110+I134</f>
        <v>5120</v>
      </c>
    </row>
    <row r="110" spans="1:9" s="141" customFormat="1" ht="18.75">
      <c r="A110" s="265" t="s">
        <v>456</v>
      </c>
      <c r="B110" s="115" t="s">
        <v>15</v>
      </c>
      <c r="C110" s="128" t="s">
        <v>402</v>
      </c>
      <c r="D110" s="217" t="s">
        <v>434</v>
      </c>
      <c r="E110" s="217"/>
      <c r="F110" s="216"/>
      <c r="G110" s="216"/>
      <c r="H110" s="196">
        <f>H111</f>
        <v>4155</v>
      </c>
      <c r="I110" s="196">
        <f>I111</f>
        <v>4660</v>
      </c>
    </row>
    <row r="111" spans="1:9" s="141" customFormat="1" ht="61.5" customHeight="1">
      <c r="A111" s="120" t="s">
        <v>455</v>
      </c>
      <c r="B111" s="115" t="s">
        <v>15</v>
      </c>
      <c r="C111" s="128" t="s">
        <v>402</v>
      </c>
      <c r="D111" s="217" t="s">
        <v>434</v>
      </c>
      <c r="E111" s="217" t="s">
        <v>454</v>
      </c>
      <c r="F111" s="216" t="s">
        <v>291</v>
      </c>
      <c r="G111" s="216"/>
      <c r="H111" s="182">
        <f>H113+H117+H120</f>
        <v>4155</v>
      </c>
      <c r="I111" s="182">
        <f>I113+I117+I120</f>
        <v>4660</v>
      </c>
    </row>
    <row r="112" spans="1:9" s="141" customFormat="1" ht="75">
      <c r="A112" s="233" t="s">
        <v>453</v>
      </c>
      <c r="B112" s="115" t="s">
        <v>15</v>
      </c>
      <c r="C112" s="128" t="s">
        <v>402</v>
      </c>
      <c r="D112" s="217" t="s">
        <v>434</v>
      </c>
      <c r="E112" s="217" t="s">
        <v>452</v>
      </c>
      <c r="F112" s="216" t="s">
        <v>291</v>
      </c>
      <c r="G112" s="216"/>
      <c r="H112" s="182">
        <f>H114+H118</f>
        <v>3385</v>
      </c>
      <c r="I112" s="182">
        <f>I114+I118</f>
        <v>3890</v>
      </c>
    </row>
    <row r="113" spans="1:9" s="141" customFormat="1" ht="37.5">
      <c r="A113" s="265" t="s">
        <v>451</v>
      </c>
      <c r="B113" s="115"/>
      <c r="C113" s="128" t="s">
        <v>402</v>
      </c>
      <c r="D113" s="217" t="s">
        <v>434</v>
      </c>
      <c r="E113" s="217" t="s">
        <v>442</v>
      </c>
      <c r="F113" s="216" t="s">
        <v>291</v>
      </c>
      <c r="G113" s="216"/>
      <c r="H113" s="196">
        <v>1085</v>
      </c>
      <c r="I113" s="196">
        <v>1290</v>
      </c>
    </row>
    <row r="114" spans="1:9" s="141" customFormat="1" ht="37.5">
      <c r="A114" s="233" t="s">
        <v>450</v>
      </c>
      <c r="B114" s="115"/>
      <c r="C114" s="128" t="s">
        <v>402</v>
      </c>
      <c r="D114" s="217" t="s">
        <v>434</v>
      </c>
      <c r="E114" s="217" t="s">
        <v>442</v>
      </c>
      <c r="F114" s="216" t="s">
        <v>446</v>
      </c>
      <c r="G114" s="216"/>
      <c r="H114" s="121" t="str">
        <f>H116</f>
        <v>1085</v>
      </c>
      <c r="I114" s="121" t="str">
        <f>I116</f>
        <v>1290</v>
      </c>
    </row>
    <row r="115" spans="1:9" s="141" customFormat="1" ht="18.75">
      <c r="A115" s="147" t="s">
        <v>449</v>
      </c>
      <c r="B115" s="115"/>
      <c r="C115" s="128" t="s">
        <v>402</v>
      </c>
      <c r="D115" s="217" t="s">
        <v>434</v>
      </c>
      <c r="E115" s="217" t="s">
        <v>442</v>
      </c>
      <c r="F115" s="216" t="s">
        <v>446</v>
      </c>
      <c r="G115" s="216" t="s">
        <v>384</v>
      </c>
      <c r="H115" s="268">
        <v>1085</v>
      </c>
      <c r="I115" s="268">
        <v>1290</v>
      </c>
    </row>
    <row r="116" spans="1:9" s="141" customFormat="1" ht="37.5">
      <c r="A116" s="267" t="s">
        <v>448</v>
      </c>
      <c r="B116" s="115"/>
      <c r="C116" s="128" t="s">
        <v>402</v>
      </c>
      <c r="D116" s="217" t="s">
        <v>434</v>
      </c>
      <c r="E116" s="217" t="s">
        <v>442</v>
      </c>
      <c r="F116" s="216" t="s">
        <v>446</v>
      </c>
      <c r="G116" s="216" t="s">
        <v>384</v>
      </c>
      <c r="H116" s="266" t="s">
        <v>772</v>
      </c>
      <c r="I116" s="266" t="s">
        <v>771</v>
      </c>
    </row>
    <row r="117" spans="1:9" s="141" customFormat="1" ht="37.5">
      <c r="A117" s="265" t="s">
        <v>444</v>
      </c>
      <c r="B117" s="115"/>
      <c r="C117" s="128" t="s">
        <v>402</v>
      </c>
      <c r="D117" s="217" t="s">
        <v>434</v>
      </c>
      <c r="E117" s="217" t="s">
        <v>442</v>
      </c>
      <c r="F117" s="216" t="s">
        <v>291</v>
      </c>
      <c r="G117" s="216"/>
      <c r="H117" s="269">
        <v>2300</v>
      </c>
      <c r="I117" s="269">
        <v>2600</v>
      </c>
    </row>
    <row r="118" spans="1:9" s="141" customFormat="1" ht="37.5">
      <c r="A118" s="224" t="s">
        <v>443</v>
      </c>
      <c r="B118" s="115"/>
      <c r="C118" s="128" t="s">
        <v>402</v>
      </c>
      <c r="D118" s="217" t="s">
        <v>434</v>
      </c>
      <c r="E118" s="217" t="s">
        <v>447</v>
      </c>
      <c r="F118" s="216" t="s">
        <v>441</v>
      </c>
      <c r="G118" s="216"/>
      <c r="H118" s="264">
        <v>2300</v>
      </c>
      <c r="I118" s="264">
        <v>2600</v>
      </c>
    </row>
    <row r="119" spans="1:9" s="141" customFormat="1" ht="18.75">
      <c r="A119" s="147" t="s">
        <v>295</v>
      </c>
      <c r="B119" s="115"/>
      <c r="C119" s="128" t="s">
        <v>402</v>
      </c>
      <c r="D119" s="217" t="s">
        <v>434</v>
      </c>
      <c r="E119" s="217" t="s">
        <v>447</v>
      </c>
      <c r="F119" s="216" t="s">
        <v>441</v>
      </c>
      <c r="G119" s="216" t="s">
        <v>280</v>
      </c>
      <c r="H119" s="261">
        <v>2300</v>
      </c>
      <c r="I119" s="261">
        <v>2600</v>
      </c>
    </row>
    <row r="120" spans="1:9" s="141" customFormat="1" ht="81.75" customHeight="1">
      <c r="A120" s="233" t="s">
        <v>439</v>
      </c>
      <c r="B120" s="115"/>
      <c r="C120" s="128" t="s">
        <v>402</v>
      </c>
      <c r="D120" s="217" t="s">
        <v>434</v>
      </c>
      <c r="E120" s="581" t="s">
        <v>438</v>
      </c>
      <c r="F120" s="582"/>
      <c r="G120" s="216"/>
      <c r="H120" s="127">
        <f>H121</f>
        <v>770</v>
      </c>
      <c r="I120" s="127">
        <f>I121</f>
        <v>770</v>
      </c>
    </row>
    <row r="121" spans="1:9" s="141" customFormat="1" ht="61.5" customHeight="1">
      <c r="A121" s="232" t="s">
        <v>437</v>
      </c>
      <c r="B121" s="115" t="s">
        <v>15</v>
      </c>
      <c r="C121" s="128" t="s">
        <v>402</v>
      </c>
      <c r="D121" s="217" t="s">
        <v>434</v>
      </c>
      <c r="E121" s="217" t="s">
        <v>436</v>
      </c>
      <c r="F121" s="129" t="s">
        <v>291</v>
      </c>
      <c r="G121" s="216"/>
      <c r="H121" s="121">
        <v>770</v>
      </c>
      <c r="I121" s="121">
        <v>770</v>
      </c>
    </row>
    <row r="122" spans="1:35" s="163" customFormat="1" ht="56.25" customHeight="1" hidden="1">
      <c r="A122" s="265" t="s">
        <v>451</v>
      </c>
      <c r="B122" s="158" t="s">
        <v>15</v>
      </c>
      <c r="C122" s="128" t="s">
        <v>402</v>
      </c>
      <c r="D122" s="217" t="s">
        <v>434</v>
      </c>
      <c r="E122" s="217" t="s">
        <v>447</v>
      </c>
      <c r="F122" s="216" t="s">
        <v>291</v>
      </c>
      <c r="G122" s="216"/>
      <c r="H122" s="182">
        <v>4897.431</v>
      </c>
      <c r="I122" s="182">
        <v>4897.431</v>
      </c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</row>
    <row r="123" spans="1:245" s="164" customFormat="1" ht="37.5" customHeight="1" hidden="1">
      <c r="A123" s="233" t="s">
        <v>450</v>
      </c>
      <c r="B123" s="146" t="s">
        <v>15</v>
      </c>
      <c r="C123" s="128" t="s">
        <v>402</v>
      </c>
      <c r="D123" s="217" t="s">
        <v>434</v>
      </c>
      <c r="E123" s="217" t="s">
        <v>447</v>
      </c>
      <c r="F123" s="216" t="s">
        <v>446</v>
      </c>
      <c r="G123" s="216"/>
      <c r="H123" s="121" t="str">
        <f>H125</f>
        <v>4897,431</v>
      </c>
      <c r="I123" s="121" t="str">
        <f>I125</f>
        <v>4897,431</v>
      </c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  <c r="BR123" s="249"/>
      <c r="BS123" s="249"/>
      <c r="BT123" s="249"/>
      <c r="BU123" s="249"/>
      <c r="BV123" s="249"/>
      <c r="BW123" s="249"/>
      <c r="BX123" s="249"/>
      <c r="BY123" s="249"/>
      <c r="BZ123" s="249"/>
      <c r="CA123" s="249"/>
      <c r="CB123" s="249"/>
      <c r="CC123" s="249"/>
      <c r="CD123" s="249"/>
      <c r="CE123" s="249"/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49"/>
      <c r="CZ123" s="249"/>
      <c r="DA123" s="249"/>
      <c r="DB123" s="249"/>
      <c r="DC123" s="249"/>
      <c r="DD123" s="249"/>
      <c r="DE123" s="249"/>
      <c r="DF123" s="249"/>
      <c r="DG123" s="249"/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249"/>
      <c r="DS123" s="249"/>
      <c r="DT123" s="249"/>
      <c r="DU123" s="249"/>
      <c r="DV123" s="249"/>
      <c r="DW123" s="249"/>
      <c r="DX123" s="249"/>
      <c r="DY123" s="249"/>
      <c r="DZ123" s="249"/>
      <c r="EA123" s="249"/>
      <c r="EB123" s="249"/>
      <c r="EC123" s="249"/>
      <c r="ED123" s="249"/>
      <c r="EE123" s="249"/>
      <c r="EF123" s="249"/>
      <c r="EG123" s="249"/>
      <c r="EH123" s="249"/>
      <c r="EI123" s="249"/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249"/>
      <c r="EU123" s="249"/>
      <c r="EV123" s="249"/>
      <c r="EW123" s="249"/>
      <c r="EX123" s="249"/>
      <c r="EY123" s="249"/>
      <c r="EZ123" s="249"/>
      <c r="FA123" s="249"/>
      <c r="FB123" s="249"/>
      <c r="FC123" s="249"/>
      <c r="FD123" s="249"/>
      <c r="FE123" s="249"/>
      <c r="FF123" s="249"/>
      <c r="FG123" s="249"/>
      <c r="FH123" s="249"/>
      <c r="FI123" s="249"/>
      <c r="FJ123" s="249"/>
      <c r="FK123" s="249"/>
      <c r="FL123" s="249"/>
      <c r="FM123" s="249"/>
      <c r="FN123" s="249"/>
      <c r="FO123" s="249"/>
      <c r="FP123" s="249"/>
      <c r="FQ123" s="249"/>
      <c r="FR123" s="249"/>
      <c r="FS123" s="249"/>
      <c r="FT123" s="249"/>
      <c r="FU123" s="249"/>
      <c r="FV123" s="249"/>
      <c r="FW123" s="249"/>
      <c r="FX123" s="249"/>
      <c r="FY123" s="249"/>
      <c r="FZ123" s="249"/>
      <c r="GA123" s="249"/>
      <c r="GB123" s="249"/>
      <c r="GC123" s="249"/>
      <c r="GD123" s="249"/>
      <c r="GE123" s="249"/>
      <c r="GF123" s="249"/>
      <c r="GG123" s="249"/>
      <c r="GH123" s="249"/>
      <c r="GI123" s="249"/>
      <c r="GJ123" s="249"/>
      <c r="GK123" s="249"/>
      <c r="GL123" s="249"/>
      <c r="GM123" s="249"/>
      <c r="GN123" s="249"/>
      <c r="GO123" s="249"/>
      <c r="GP123" s="249"/>
      <c r="GQ123" s="249"/>
      <c r="GR123" s="249"/>
      <c r="GS123" s="249"/>
      <c r="GT123" s="249"/>
      <c r="GU123" s="249"/>
      <c r="GV123" s="249"/>
      <c r="GW123" s="249"/>
      <c r="GX123" s="249"/>
      <c r="GY123" s="249"/>
      <c r="GZ123" s="249"/>
      <c r="HA123" s="249"/>
      <c r="HB123" s="249"/>
      <c r="HC123" s="249"/>
      <c r="HD123" s="249"/>
      <c r="HE123" s="249"/>
      <c r="HF123" s="249"/>
      <c r="HG123" s="249"/>
      <c r="HH123" s="249"/>
      <c r="HI123" s="249"/>
      <c r="HJ123" s="249"/>
      <c r="HK123" s="249"/>
      <c r="HL123" s="249"/>
      <c r="HM123" s="249"/>
      <c r="HN123" s="249"/>
      <c r="HO123" s="249"/>
      <c r="HP123" s="249"/>
      <c r="HQ123" s="249"/>
      <c r="HR123" s="249"/>
      <c r="HS123" s="249"/>
      <c r="HT123" s="249"/>
      <c r="HU123" s="249"/>
      <c r="HV123" s="249"/>
      <c r="HW123" s="249"/>
      <c r="HX123" s="249"/>
      <c r="HY123" s="249"/>
      <c r="HZ123" s="249"/>
      <c r="IA123" s="249"/>
      <c r="IB123" s="249"/>
      <c r="IC123" s="249"/>
      <c r="ID123" s="249"/>
      <c r="IE123" s="249"/>
      <c r="IF123" s="249"/>
      <c r="IG123" s="249"/>
      <c r="IH123" s="249"/>
      <c r="II123" s="249"/>
      <c r="IJ123" s="249"/>
      <c r="IK123" s="249"/>
    </row>
    <row r="124" spans="1:245" s="164" customFormat="1" ht="19.5" customHeight="1" hidden="1">
      <c r="A124" s="147" t="s">
        <v>449</v>
      </c>
      <c r="B124" s="146" t="s">
        <v>15</v>
      </c>
      <c r="C124" s="128" t="s">
        <v>402</v>
      </c>
      <c r="D124" s="217" t="s">
        <v>434</v>
      </c>
      <c r="E124" s="217" t="s">
        <v>447</v>
      </c>
      <c r="F124" s="216" t="s">
        <v>446</v>
      </c>
      <c r="G124" s="216" t="s">
        <v>384</v>
      </c>
      <c r="H124" s="268">
        <v>4897.431</v>
      </c>
      <c r="I124" s="268">
        <v>4897.431</v>
      </c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  <c r="BR124" s="249"/>
      <c r="BS124" s="249"/>
      <c r="BT124" s="249"/>
      <c r="BU124" s="249"/>
      <c r="BV124" s="249"/>
      <c r="BW124" s="249"/>
      <c r="BX124" s="249"/>
      <c r="BY124" s="249"/>
      <c r="BZ124" s="249"/>
      <c r="CA124" s="249"/>
      <c r="CB124" s="249"/>
      <c r="CC124" s="249"/>
      <c r="CD124" s="249"/>
      <c r="CE124" s="249"/>
      <c r="CF124" s="249"/>
      <c r="CG124" s="249"/>
      <c r="CH124" s="249"/>
      <c r="CI124" s="249"/>
      <c r="CJ124" s="249"/>
      <c r="CK124" s="249"/>
      <c r="CL124" s="249"/>
      <c r="CM124" s="249"/>
      <c r="CN124" s="249"/>
      <c r="CO124" s="249"/>
      <c r="CP124" s="249"/>
      <c r="CQ124" s="249"/>
      <c r="CR124" s="249"/>
      <c r="CS124" s="249"/>
      <c r="CT124" s="249"/>
      <c r="CU124" s="249"/>
      <c r="CV124" s="249"/>
      <c r="CW124" s="249"/>
      <c r="CX124" s="249"/>
      <c r="CY124" s="249"/>
      <c r="CZ124" s="249"/>
      <c r="DA124" s="249"/>
      <c r="DB124" s="249"/>
      <c r="DC124" s="249"/>
      <c r="DD124" s="249"/>
      <c r="DE124" s="249"/>
      <c r="DF124" s="249"/>
      <c r="DG124" s="249"/>
      <c r="DH124" s="249"/>
      <c r="DI124" s="249"/>
      <c r="DJ124" s="249"/>
      <c r="DK124" s="249"/>
      <c r="DL124" s="249"/>
      <c r="DM124" s="249"/>
      <c r="DN124" s="249"/>
      <c r="DO124" s="249"/>
      <c r="DP124" s="249"/>
      <c r="DQ124" s="249"/>
      <c r="DR124" s="249"/>
      <c r="DS124" s="249"/>
      <c r="DT124" s="249"/>
      <c r="DU124" s="249"/>
      <c r="DV124" s="249"/>
      <c r="DW124" s="249"/>
      <c r="DX124" s="249"/>
      <c r="DY124" s="249"/>
      <c r="DZ124" s="249"/>
      <c r="EA124" s="249"/>
      <c r="EB124" s="249"/>
      <c r="EC124" s="249"/>
      <c r="ED124" s="249"/>
      <c r="EE124" s="249"/>
      <c r="EF124" s="249"/>
      <c r="EG124" s="249"/>
      <c r="EH124" s="249"/>
      <c r="EI124" s="249"/>
      <c r="EJ124" s="249"/>
      <c r="EK124" s="249"/>
      <c r="EL124" s="249"/>
      <c r="EM124" s="249"/>
      <c r="EN124" s="249"/>
      <c r="EO124" s="249"/>
      <c r="EP124" s="249"/>
      <c r="EQ124" s="249"/>
      <c r="ER124" s="249"/>
      <c r="ES124" s="249"/>
      <c r="ET124" s="249"/>
      <c r="EU124" s="249"/>
      <c r="EV124" s="249"/>
      <c r="EW124" s="249"/>
      <c r="EX124" s="249"/>
      <c r="EY124" s="249"/>
      <c r="EZ124" s="249"/>
      <c r="FA124" s="249"/>
      <c r="FB124" s="249"/>
      <c r="FC124" s="249"/>
      <c r="FD124" s="249"/>
      <c r="FE124" s="249"/>
      <c r="FF124" s="249"/>
      <c r="FG124" s="249"/>
      <c r="FH124" s="249"/>
      <c r="FI124" s="249"/>
      <c r="FJ124" s="249"/>
      <c r="FK124" s="249"/>
      <c r="FL124" s="249"/>
      <c r="FM124" s="249"/>
      <c r="FN124" s="249"/>
      <c r="FO124" s="249"/>
      <c r="FP124" s="249"/>
      <c r="FQ124" s="249"/>
      <c r="FR124" s="249"/>
      <c r="FS124" s="249"/>
      <c r="FT124" s="249"/>
      <c r="FU124" s="249"/>
      <c r="FV124" s="249"/>
      <c r="FW124" s="249"/>
      <c r="FX124" s="249"/>
      <c r="FY124" s="249"/>
      <c r="FZ124" s="249"/>
      <c r="GA124" s="249"/>
      <c r="GB124" s="249"/>
      <c r="GC124" s="249"/>
      <c r="GD124" s="249"/>
      <c r="GE124" s="249"/>
      <c r="GF124" s="249"/>
      <c r="GG124" s="249"/>
      <c r="GH124" s="249"/>
      <c r="GI124" s="249"/>
      <c r="GJ124" s="249"/>
      <c r="GK124" s="249"/>
      <c r="GL124" s="249"/>
      <c r="GM124" s="249"/>
      <c r="GN124" s="249"/>
      <c r="GO124" s="249"/>
      <c r="GP124" s="249"/>
      <c r="GQ124" s="249"/>
      <c r="GR124" s="249"/>
      <c r="GS124" s="249"/>
      <c r="GT124" s="249"/>
      <c r="GU124" s="249"/>
      <c r="GV124" s="249"/>
      <c r="GW124" s="249"/>
      <c r="GX124" s="249"/>
      <c r="GY124" s="249"/>
      <c r="GZ124" s="249"/>
      <c r="HA124" s="249"/>
      <c r="HB124" s="249"/>
      <c r="HC124" s="249"/>
      <c r="HD124" s="249"/>
      <c r="HE124" s="249"/>
      <c r="HF124" s="249"/>
      <c r="HG124" s="249"/>
      <c r="HH124" s="249"/>
      <c r="HI124" s="249"/>
      <c r="HJ124" s="249"/>
      <c r="HK124" s="249"/>
      <c r="HL124" s="249"/>
      <c r="HM124" s="249"/>
      <c r="HN124" s="249"/>
      <c r="HO124" s="249"/>
      <c r="HP124" s="249"/>
      <c r="HQ124" s="249"/>
      <c r="HR124" s="249"/>
      <c r="HS124" s="249"/>
      <c r="HT124" s="249"/>
      <c r="HU124" s="249"/>
      <c r="HV124" s="249"/>
      <c r="HW124" s="249"/>
      <c r="HX124" s="249"/>
      <c r="HY124" s="249"/>
      <c r="HZ124" s="249"/>
      <c r="IA124" s="249"/>
      <c r="IB124" s="249"/>
      <c r="IC124" s="249"/>
      <c r="ID124" s="249"/>
      <c r="IE124" s="249"/>
      <c r="IF124" s="249"/>
      <c r="IG124" s="249"/>
      <c r="IH124" s="249"/>
      <c r="II124" s="249"/>
      <c r="IJ124" s="249"/>
      <c r="IK124" s="249"/>
    </row>
    <row r="125" spans="1:245" s="164" customFormat="1" ht="19.5" customHeight="1" hidden="1">
      <c r="A125" s="267" t="s">
        <v>448</v>
      </c>
      <c r="B125" s="115" t="s">
        <v>15</v>
      </c>
      <c r="C125" s="128" t="s">
        <v>402</v>
      </c>
      <c r="D125" s="217" t="s">
        <v>434</v>
      </c>
      <c r="E125" s="217" t="s">
        <v>447</v>
      </c>
      <c r="F125" s="216" t="s">
        <v>446</v>
      </c>
      <c r="G125" s="216" t="s">
        <v>384</v>
      </c>
      <c r="H125" s="266" t="s">
        <v>445</v>
      </c>
      <c r="I125" s="266" t="s">
        <v>445</v>
      </c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49"/>
      <c r="BV125" s="249"/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49"/>
      <c r="CY125" s="249"/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249"/>
      <c r="DS125" s="249"/>
      <c r="DT125" s="249"/>
      <c r="DU125" s="249"/>
      <c r="DV125" s="249"/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49"/>
      <c r="EH125" s="249"/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49"/>
      <c r="ET125" s="249"/>
      <c r="EU125" s="249"/>
      <c r="EV125" s="249"/>
      <c r="EW125" s="249"/>
      <c r="EX125" s="249"/>
      <c r="EY125" s="249"/>
      <c r="EZ125" s="249"/>
      <c r="FA125" s="249"/>
      <c r="FB125" s="249"/>
      <c r="FC125" s="249"/>
      <c r="FD125" s="249"/>
      <c r="FE125" s="249"/>
      <c r="FF125" s="249"/>
      <c r="FG125" s="249"/>
      <c r="FH125" s="249"/>
      <c r="FI125" s="249"/>
      <c r="FJ125" s="249"/>
      <c r="FK125" s="249"/>
      <c r="FL125" s="249"/>
      <c r="FM125" s="249"/>
      <c r="FN125" s="249"/>
      <c r="FO125" s="249"/>
      <c r="FP125" s="249"/>
      <c r="FQ125" s="249"/>
      <c r="FR125" s="249"/>
      <c r="FS125" s="249"/>
      <c r="FT125" s="249"/>
      <c r="FU125" s="249"/>
      <c r="FV125" s="249"/>
      <c r="FW125" s="249"/>
      <c r="FX125" s="249"/>
      <c r="FY125" s="249"/>
      <c r="FZ125" s="249"/>
      <c r="GA125" s="249"/>
      <c r="GB125" s="249"/>
      <c r="GC125" s="249"/>
      <c r="GD125" s="249"/>
      <c r="GE125" s="249"/>
      <c r="GF125" s="249"/>
      <c r="GG125" s="249"/>
      <c r="GH125" s="249"/>
      <c r="GI125" s="249"/>
      <c r="GJ125" s="249"/>
      <c r="GK125" s="249"/>
      <c r="GL125" s="249"/>
      <c r="GM125" s="249"/>
      <c r="GN125" s="249"/>
      <c r="GO125" s="249"/>
      <c r="GP125" s="249"/>
      <c r="GQ125" s="249"/>
      <c r="GR125" s="249"/>
      <c r="GS125" s="249"/>
      <c r="GT125" s="249"/>
      <c r="GU125" s="249"/>
      <c r="GV125" s="249"/>
      <c r="GW125" s="249"/>
      <c r="GX125" s="249"/>
      <c r="GY125" s="249"/>
      <c r="GZ125" s="249"/>
      <c r="HA125" s="249"/>
      <c r="HB125" s="249"/>
      <c r="HC125" s="249"/>
      <c r="HD125" s="249"/>
      <c r="HE125" s="249"/>
      <c r="HF125" s="249"/>
      <c r="HG125" s="249"/>
      <c r="HH125" s="249"/>
      <c r="HI125" s="249"/>
      <c r="HJ125" s="249"/>
      <c r="HK125" s="249"/>
      <c r="HL125" s="249"/>
      <c r="HM125" s="249"/>
      <c r="HN125" s="249"/>
      <c r="HO125" s="249"/>
      <c r="HP125" s="249"/>
      <c r="HQ125" s="249"/>
      <c r="HR125" s="249"/>
      <c r="HS125" s="249"/>
      <c r="HT125" s="249"/>
      <c r="HU125" s="249"/>
      <c r="HV125" s="249"/>
      <c r="HW125" s="249"/>
      <c r="HX125" s="249"/>
      <c r="HY125" s="249"/>
      <c r="HZ125" s="249"/>
      <c r="IA125" s="249"/>
      <c r="IB125" s="249"/>
      <c r="IC125" s="249"/>
      <c r="ID125" s="249"/>
      <c r="IE125" s="249"/>
      <c r="IF125" s="249"/>
      <c r="IG125" s="249"/>
      <c r="IH125" s="249"/>
      <c r="II125" s="249"/>
      <c r="IJ125" s="249"/>
      <c r="IK125" s="249"/>
    </row>
    <row r="126" spans="1:245" s="164" customFormat="1" ht="37.5" customHeight="1" hidden="1">
      <c r="A126" s="265" t="s">
        <v>444</v>
      </c>
      <c r="B126" s="146" t="s">
        <v>15</v>
      </c>
      <c r="C126" s="128" t="s">
        <v>402</v>
      </c>
      <c r="D126" s="217" t="s">
        <v>434</v>
      </c>
      <c r="E126" s="217" t="s">
        <v>442</v>
      </c>
      <c r="F126" s="216" t="s">
        <v>291</v>
      </c>
      <c r="G126" s="216"/>
      <c r="H126" s="261" t="s">
        <v>440</v>
      </c>
      <c r="I126" s="261" t="s">
        <v>440</v>
      </c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  <c r="BR126" s="249"/>
      <c r="BS126" s="249"/>
      <c r="BT126" s="249"/>
      <c r="BU126" s="249"/>
      <c r="BV126" s="249"/>
      <c r="BW126" s="249"/>
      <c r="BX126" s="249"/>
      <c r="BY126" s="249"/>
      <c r="BZ126" s="249"/>
      <c r="CA126" s="249"/>
      <c r="CB126" s="249"/>
      <c r="CC126" s="249"/>
      <c r="CD126" s="249"/>
      <c r="CE126" s="249"/>
      <c r="CF126" s="249"/>
      <c r="CG126" s="249"/>
      <c r="CH126" s="249"/>
      <c r="CI126" s="249"/>
      <c r="CJ126" s="249"/>
      <c r="CK126" s="249"/>
      <c r="CL126" s="249"/>
      <c r="CM126" s="249"/>
      <c r="CN126" s="249"/>
      <c r="CO126" s="249"/>
      <c r="CP126" s="249"/>
      <c r="CQ126" s="249"/>
      <c r="CR126" s="249"/>
      <c r="CS126" s="249"/>
      <c r="CT126" s="249"/>
      <c r="CU126" s="249"/>
      <c r="CV126" s="249"/>
      <c r="CW126" s="249"/>
      <c r="CX126" s="249"/>
      <c r="CY126" s="249"/>
      <c r="CZ126" s="249"/>
      <c r="DA126" s="249"/>
      <c r="DB126" s="249"/>
      <c r="DC126" s="249"/>
      <c r="DD126" s="249"/>
      <c r="DE126" s="249"/>
      <c r="DF126" s="249"/>
      <c r="DG126" s="249"/>
      <c r="DH126" s="249"/>
      <c r="DI126" s="249"/>
      <c r="DJ126" s="249"/>
      <c r="DK126" s="249"/>
      <c r="DL126" s="249"/>
      <c r="DM126" s="249"/>
      <c r="DN126" s="249"/>
      <c r="DO126" s="249"/>
      <c r="DP126" s="249"/>
      <c r="DQ126" s="249"/>
      <c r="DR126" s="249"/>
      <c r="DS126" s="249"/>
      <c r="DT126" s="249"/>
      <c r="DU126" s="249"/>
      <c r="DV126" s="249"/>
      <c r="DW126" s="249"/>
      <c r="DX126" s="249"/>
      <c r="DY126" s="249"/>
      <c r="DZ126" s="249"/>
      <c r="EA126" s="249"/>
      <c r="EB126" s="249"/>
      <c r="EC126" s="249"/>
      <c r="ED126" s="249"/>
      <c r="EE126" s="249"/>
      <c r="EF126" s="249"/>
      <c r="EG126" s="249"/>
      <c r="EH126" s="249"/>
      <c r="EI126" s="249"/>
      <c r="EJ126" s="249"/>
      <c r="EK126" s="249"/>
      <c r="EL126" s="249"/>
      <c r="EM126" s="249"/>
      <c r="EN126" s="249"/>
      <c r="EO126" s="249"/>
      <c r="EP126" s="249"/>
      <c r="EQ126" s="249"/>
      <c r="ER126" s="249"/>
      <c r="ES126" s="249"/>
      <c r="ET126" s="249"/>
      <c r="EU126" s="249"/>
      <c r="EV126" s="249"/>
      <c r="EW126" s="249"/>
      <c r="EX126" s="249"/>
      <c r="EY126" s="249"/>
      <c r="EZ126" s="249"/>
      <c r="FA126" s="249"/>
      <c r="FB126" s="249"/>
      <c r="FC126" s="249"/>
      <c r="FD126" s="249"/>
      <c r="FE126" s="249"/>
      <c r="FF126" s="249"/>
      <c r="FG126" s="249"/>
      <c r="FH126" s="249"/>
      <c r="FI126" s="249"/>
      <c r="FJ126" s="249"/>
      <c r="FK126" s="249"/>
      <c r="FL126" s="249"/>
      <c r="FM126" s="249"/>
      <c r="FN126" s="249"/>
      <c r="FO126" s="249"/>
      <c r="FP126" s="249"/>
      <c r="FQ126" s="249"/>
      <c r="FR126" s="249"/>
      <c r="FS126" s="249"/>
      <c r="FT126" s="249"/>
      <c r="FU126" s="249"/>
      <c r="FV126" s="249"/>
      <c r="FW126" s="249"/>
      <c r="FX126" s="249"/>
      <c r="FY126" s="249"/>
      <c r="FZ126" s="249"/>
      <c r="GA126" s="249"/>
      <c r="GB126" s="249"/>
      <c r="GC126" s="249"/>
      <c r="GD126" s="249"/>
      <c r="GE126" s="249"/>
      <c r="GF126" s="249"/>
      <c r="GG126" s="249"/>
      <c r="GH126" s="249"/>
      <c r="GI126" s="249"/>
      <c r="GJ126" s="249"/>
      <c r="GK126" s="249"/>
      <c r="GL126" s="249"/>
      <c r="GM126" s="249"/>
      <c r="GN126" s="249"/>
      <c r="GO126" s="249"/>
      <c r="GP126" s="249"/>
      <c r="GQ126" s="249"/>
      <c r="GR126" s="249"/>
      <c r="GS126" s="249"/>
      <c r="GT126" s="249"/>
      <c r="GU126" s="249"/>
      <c r="GV126" s="249"/>
      <c r="GW126" s="249"/>
      <c r="GX126" s="249"/>
      <c r="GY126" s="249"/>
      <c r="GZ126" s="249"/>
      <c r="HA126" s="249"/>
      <c r="HB126" s="249"/>
      <c r="HC126" s="249"/>
      <c r="HD126" s="249"/>
      <c r="HE126" s="249"/>
      <c r="HF126" s="249"/>
      <c r="HG126" s="249"/>
      <c r="HH126" s="249"/>
      <c r="HI126" s="249"/>
      <c r="HJ126" s="249"/>
      <c r="HK126" s="249"/>
      <c r="HL126" s="249"/>
      <c r="HM126" s="249"/>
      <c r="HN126" s="249"/>
      <c r="HO126" s="249"/>
      <c r="HP126" s="249"/>
      <c r="HQ126" s="249"/>
      <c r="HR126" s="249"/>
      <c r="HS126" s="249"/>
      <c r="HT126" s="249"/>
      <c r="HU126" s="249"/>
      <c r="HV126" s="249"/>
      <c r="HW126" s="249"/>
      <c r="HX126" s="249"/>
      <c r="HY126" s="249"/>
      <c r="HZ126" s="249"/>
      <c r="IA126" s="249"/>
      <c r="IB126" s="249"/>
      <c r="IC126" s="249"/>
      <c r="ID126" s="249"/>
      <c r="IE126" s="249"/>
      <c r="IF126" s="249"/>
      <c r="IG126" s="249"/>
      <c r="IH126" s="249"/>
      <c r="II126" s="249"/>
      <c r="IJ126" s="249"/>
      <c r="IK126" s="249"/>
    </row>
    <row r="127" spans="1:245" s="262" customFormat="1" ht="37.5" customHeight="1" hidden="1">
      <c r="A127" s="224" t="s">
        <v>443</v>
      </c>
      <c r="B127" s="146" t="s">
        <v>15</v>
      </c>
      <c r="C127" s="128" t="s">
        <v>402</v>
      </c>
      <c r="D127" s="217" t="s">
        <v>434</v>
      </c>
      <c r="E127" s="217" t="s">
        <v>442</v>
      </c>
      <c r="F127" s="216" t="s">
        <v>441</v>
      </c>
      <c r="G127" s="216"/>
      <c r="H127" s="264" t="str">
        <f>H128</f>
        <v>1160</v>
      </c>
      <c r="I127" s="264" t="str">
        <f>I128</f>
        <v>1160</v>
      </c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  <c r="GN127" s="263"/>
      <c r="GO127" s="263"/>
      <c r="GP127" s="263"/>
      <c r="GQ127" s="263"/>
      <c r="GR127" s="263"/>
      <c r="GS127" s="263"/>
      <c r="GT127" s="263"/>
      <c r="GU127" s="263"/>
      <c r="GV127" s="263"/>
      <c r="GW127" s="263"/>
      <c r="GX127" s="263"/>
      <c r="GY127" s="263"/>
      <c r="GZ127" s="263"/>
      <c r="HA127" s="263"/>
      <c r="HB127" s="263"/>
      <c r="HC127" s="263"/>
      <c r="HD127" s="263"/>
      <c r="HE127" s="263"/>
      <c r="HF127" s="263"/>
      <c r="HG127" s="263"/>
      <c r="HH127" s="263"/>
      <c r="HI127" s="263"/>
      <c r="HJ127" s="263"/>
      <c r="HK127" s="263"/>
      <c r="HL127" s="263"/>
      <c r="HM127" s="263"/>
      <c r="HN127" s="263"/>
      <c r="HO127" s="263"/>
      <c r="HP127" s="263"/>
      <c r="HQ127" s="263"/>
      <c r="HR127" s="263"/>
      <c r="HS127" s="263"/>
      <c r="HT127" s="263"/>
      <c r="HU127" s="263"/>
      <c r="HV127" s="263"/>
      <c r="HW127" s="263"/>
      <c r="HX127" s="263"/>
      <c r="HY127" s="263"/>
      <c r="HZ127" s="263"/>
      <c r="IA127" s="263"/>
      <c r="IB127" s="263"/>
      <c r="IC127" s="263"/>
      <c r="ID127" s="263"/>
      <c r="IE127" s="263"/>
      <c r="IF127" s="263"/>
      <c r="IG127" s="263"/>
      <c r="IH127" s="263"/>
      <c r="II127" s="263"/>
      <c r="IJ127" s="263"/>
      <c r="IK127" s="263"/>
    </row>
    <row r="128" spans="1:246" s="260" customFormat="1" ht="37.5" customHeight="1" hidden="1">
      <c r="A128" s="147" t="s">
        <v>295</v>
      </c>
      <c r="B128" s="115" t="s">
        <v>15</v>
      </c>
      <c r="C128" s="128" t="s">
        <v>402</v>
      </c>
      <c r="D128" s="217" t="s">
        <v>434</v>
      </c>
      <c r="E128" s="217" t="s">
        <v>442</v>
      </c>
      <c r="F128" s="216" t="s">
        <v>441</v>
      </c>
      <c r="G128" s="216" t="s">
        <v>280</v>
      </c>
      <c r="H128" s="261" t="s">
        <v>440</v>
      </c>
      <c r="I128" s="261" t="s">
        <v>440</v>
      </c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  <c r="BR128" s="249"/>
      <c r="BS128" s="249"/>
      <c r="BT128" s="249"/>
      <c r="BU128" s="249"/>
      <c r="BV128" s="249"/>
      <c r="BW128" s="249"/>
      <c r="BX128" s="249"/>
      <c r="BY128" s="249"/>
      <c r="BZ128" s="249"/>
      <c r="CA128" s="249"/>
      <c r="CB128" s="249"/>
      <c r="CC128" s="249"/>
      <c r="CD128" s="249"/>
      <c r="CE128" s="249"/>
      <c r="CF128" s="249"/>
      <c r="CG128" s="249"/>
      <c r="CH128" s="249"/>
      <c r="CI128" s="249"/>
      <c r="CJ128" s="249"/>
      <c r="CK128" s="249"/>
      <c r="CL128" s="249"/>
      <c r="CM128" s="249"/>
      <c r="CN128" s="249"/>
      <c r="CO128" s="249"/>
      <c r="CP128" s="249"/>
      <c r="CQ128" s="249"/>
      <c r="CR128" s="249"/>
      <c r="CS128" s="249"/>
      <c r="CT128" s="249"/>
      <c r="CU128" s="249"/>
      <c r="CV128" s="249"/>
      <c r="CW128" s="249"/>
      <c r="CX128" s="249"/>
      <c r="CY128" s="249"/>
      <c r="CZ128" s="249"/>
      <c r="DA128" s="249"/>
      <c r="DB128" s="249"/>
      <c r="DC128" s="249"/>
      <c r="DD128" s="249"/>
      <c r="DE128" s="249"/>
      <c r="DF128" s="249"/>
      <c r="DG128" s="249"/>
      <c r="DH128" s="249"/>
      <c r="DI128" s="249"/>
      <c r="DJ128" s="249"/>
      <c r="DK128" s="249"/>
      <c r="DL128" s="249"/>
      <c r="DM128" s="249"/>
      <c r="DN128" s="249"/>
      <c r="DO128" s="249"/>
      <c r="DP128" s="249"/>
      <c r="DQ128" s="249"/>
      <c r="DR128" s="249"/>
      <c r="DS128" s="249"/>
      <c r="DT128" s="249"/>
      <c r="DU128" s="249"/>
      <c r="DV128" s="249"/>
      <c r="DW128" s="249"/>
      <c r="DX128" s="249"/>
      <c r="DY128" s="249"/>
      <c r="DZ128" s="249"/>
      <c r="EA128" s="249"/>
      <c r="EB128" s="249"/>
      <c r="EC128" s="249"/>
      <c r="ED128" s="249"/>
      <c r="EE128" s="249"/>
      <c r="EF128" s="249"/>
      <c r="EG128" s="249"/>
      <c r="EH128" s="249"/>
      <c r="EI128" s="249"/>
      <c r="EJ128" s="249"/>
      <c r="EK128" s="249"/>
      <c r="EL128" s="249"/>
      <c r="EM128" s="249"/>
      <c r="EN128" s="249"/>
      <c r="EO128" s="249"/>
      <c r="EP128" s="249"/>
      <c r="EQ128" s="249"/>
      <c r="ER128" s="249"/>
      <c r="ES128" s="249"/>
      <c r="ET128" s="249"/>
      <c r="EU128" s="249"/>
      <c r="EV128" s="249"/>
      <c r="EW128" s="249"/>
      <c r="EX128" s="249"/>
      <c r="EY128" s="249"/>
      <c r="EZ128" s="249"/>
      <c r="FA128" s="249"/>
      <c r="FB128" s="249"/>
      <c r="FC128" s="249"/>
      <c r="FD128" s="249"/>
      <c r="FE128" s="249"/>
      <c r="FF128" s="249"/>
      <c r="FG128" s="249"/>
      <c r="FH128" s="249"/>
      <c r="FI128" s="249"/>
      <c r="FJ128" s="249"/>
      <c r="FK128" s="249"/>
      <c r="FL128" s="249"/>
      <c r="FM128" s="249"/>
      <c r="FN128" s="249"/>
      <c r="FO128" s="249"/>
      <c r="FP128" s="249"/>
      <c r="FQ128" s="249"/>
      <c r="FR128" s="249"/>
      <c r="FS128" s="249"/>
      <c r="FT128" s="249"/>
      <c r="FU128" s="249"/>
      <c r="FV128" s="249"/>
      <c r="FW128" s="249"/>
      <c r="FX128" s="249"/>
      <c r="FY128" s="249"/>
      <c r="FZ128" s="249"/>
      <c r="GA128" s="249"/>
      <c r="GB128" s="249"/>
      <c r="GC128" s="249"/>
      <c r="GD128" s="249"/>
      <c r="GE128" s="249"/>
      <c r="GF128" s="249"/>
      <c r="GG128" s="249"/>
      <c r="GH128" s="249"/>
      <c r="GI128" s="249"/>
      <c r="GJ128" s="249"/>
      <c r="GK128" s="249"/>
      <c r="GL128" s="249"/>
      <c r="GM128" s="249"/>
      <c r="GN128" s="249"/>
      <c r="GO128" s="249"/>
      <c r="GP128" s="249"/>
      <c r="GQ128" s="249"/>
      <c r="GR128" s="249"/>
      <c r="GS128" s="249"/>
      <c r="GT128" s="249"/>
      <c r="GU128" s="249"/>
      <c r="GV128" s="249"/>
      <c r="GW128" s="249"/>
      <c r="GX128" s="249"/>
      <c r="GY128" s="249"/>
      <c r="GZ128" s="249"/>
      <c r="HA128" s="249"/>
      <c r="HB128" s="249"/>
      <c r="HC128" s="249"/>
      <c r="HD128" s="249"/>
      <c r="HE128" s="249"/>
      <c r="HF128" s="249"/>
      <c r="HG128" s="249"/>
      <c r="HH128" s="249"/>
      <c r="HI128" s="249"/>
      <c r="HJ128" s="249"/>
      <c r="HK128" s="249"/>
      <c r="HL128" s="249"/>
      <c r="HM128" s="249"/>
      <c r="HN128" s="249"/>
      <c r="HO128" s="249"/>
      <c r="HP128" s="249"/>
      <c r="HQ128" s="249"/>
      <c r="HR128" s="249"/>
      <c r="HS128" s="249"/>
      <c r="HT128" s="249"/>
      <c r="HU128" s="249"/>
      <c r="HV128" s="249"/>
      <c r="HW128" s="249"/>
      <c r="HX128" s="249"/>
      <c r="HY128" s="249"/>
      <c r="HZ128" s="249"/>
      <c r="IA128" s="249"/>
      <c r="IB128" s="249"/>
      <c r="IC128" s="249"/>
      <c r="ID128" s="249"/>
      <c r="IE128" s="249"/>
      <c r="IF128" s="249"/>
      <c r="IG128" s="249"/>
      <c r="IH128" s="249"/>
      <c r="II128" s="249"/>
      <c r="IJ128" s="249"/>
      <c r="IK128" s="249"/>
      <c r="IL128" s="249"/>
    </row>
    <row r="129" spans="1:35" s="259" customFormat="1" ht="18.75" customHeight="1" hidden="1">
      <c r="A129" s="233" t="s">
        <v>439</v>
      </c>
      <c r="B129" s="146" t="s">
        <v>15</v>
      </c>
      <c r="C129" s="128" t="s">
        <v>402</v>
      </c>
      <c r="D129" s="217" t="s">
        <v>434</v>
      </c>
      <c r="E129" s="581" t="s">
        <v>438</v>
      </c>
      <c r="F129" s="582"/>
      <c r="G129" s="216"/>
      <c r="H129" s="121">
        <f>H132</f>
        <v>770</v>
      </c>
      <c r="I129" s="121">
        <f>I132</f>
        <v>770</v>
      </c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</row>
    <row r="130" spans="1:35" s="109" customFormat="1" ht="56.25" customHeight="1" hidden="1">
      <c r="A130" s="232" t="s">
        <v>437</v>
      </c>
      <c r="B130" s="115" t="s">
        <v>15</v>
      </c>
      <c r="C130" s="128" t="s">
        <v>402</v>
      </c>
      <c r="D130" s="217" t="s">
        <v>434</v>
      </c>
      <c r="E130" s="217" t="s">
        <v>436</v>
      </c>
      <c r="F130" s="129" t="s">
        <v>291</v>
      </c>
      <c r="G130" s="216"/>
      <c r="H130" s="121">
        <v>560</v>
      </c>
      <c r="I130" s="121">
        <v>560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</row>
    <row r="131" spans="1:35" s="109" customFormat="1" ht="2.25" customHeight="1" hidden="1">
      <c r="A131" s="232"/>
      <c r="B131" s="115"/>
      <c r="C131" s="128"/>
      <c r="D131" s="217"/>
      <c r="E131" s="217"/>
      <c r="F131" s="129"/>
      <c r="G131" s="216"/>
      <c r="H131" s="121"/>
      <c r="I131" s="121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</row>
    <row r="132" spans="1:35" s="109" customFormat="1" ht="18.75" customHeight="1">
      <c r="A132" s="258" t="s">
        <v>435</v>
      </c>
      <c r="B132" s="131" t="s">
        <v>15</v>
      </c>
      <c r="C132" s="128" t="s">
        <v>402</v>
      </c>
      <c r="D132" s="217" t="s">
        <v>434</v>
      </c>
      <c r="E132" s="581" t="s">
        <v>433</v>
      </c>
      <c r="F132" s="582"/>
      <c r="G132" s="216"/>
      <c r="H132" s="121">
        <f>H133</f>
        <v>770</v>
      </c>
      <c r="I132" s="121">
        <f>I133</f>
        <v>770</v>
      </c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</row>
    <row r="133" spans="1:35" s="109" customFormat="1" ht="18.75" customHeight="1">
      <c r="A133" s="147" t="s">
        <v>295</v>
      </c>
      <c r="B133" s="222" t="s">
        <v>15</v>
      </c>
      <c r="C133" s="128" t="s">
        <v>402</v>
      </c>
      <c r="D133" s="217" t="s">
        <v>434</v>
      </c>
      <c r="E133" s="581" t="s">
        <v>433</v>
      </c>
      <c r="F133" s="582"/>
      <c r="G133" s="216" t="s">
        <v>280</v>
      </c>
      <c r="H133" s="121">
        <v>770</v>
      </c>
      <c r="I133" s="121">
        <v>770</v>
      </c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</row>
    <row r="134" spans="1:35" s="109" customFormat="1" ht="18.75" customHeight="1">
      <c r="A134" s="174" t="s">
        <v>432</v>
      </c>
      <c r="B134" s="222" t="s">
        <v>15</v>
      </c>
      <c r="C134" s="131" t="s">
        <v>402</v>
      </c>
      <c r="D134" s="171">
        <v>12</v>
      </c>
      <c r="E134" s="117"/>
      <c r="F134" s="229"/>
      <c r="G134" s="200"/>
      <c r="H134" s="257">
        <f>H135+H148+H152</f>
        <v>460</v>
      </c>
      <c r="I134" s="257">
        <f>I135+I148+I152</f>
        <v>460</v>
      </c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</row>
    <row r="135" spans="1:9" s="249" customFormat="1" ht="62.25" customHeight="1">
      <c r="A135" s="174" t="s">
        <v>431</v>
      </c>
      <c r="B135" s="162" t="s">
        <v>15</v>
      </c>
      <c r="C135" s="131" t="s">
        <v>402</v>
      </c>
      <c r="D135" s="171" t="s">
        <v>401</v>
      </c>
      <c r="E135" s="256" t="s">
        <v>430</v>
      </c>
      <c r="F135" s="129" t="s">
        <v>429</v>
      </c>
      <c r="G135" s="200"/>
      <c r="H135" s="168" t="str">
        <f aca="true" t="shared" si="2" ref="H135:I137">H136</f>
        <v>150</v>
      </c>
      <c r="I135" s="168" t="str">
        <f t="shared" si="2"/>
        <v>150</v>
      </c>
    </row>
    <row r="136" spans="1:9" s="249" customFormat="1" ht="79.5" customHeight="1">
      <c r="A136" s="167" t="s">
        <v>428</v>
      </c>
      <c r="B136" s="253"/>
      <c r="C136" s="115" t="s">
        <v>402</v>
      </c>
      <c r="D136" s="123" t="s">
        <v>401</v>
      </c>
      <c r="E136" s="255" t="s">
        <v>427</v>
      </c>
      <c r="F136" s="195" t="s">
        <v>291</v>
      </c>
      <c r="G136" s="200"/>
      <c r="H136" s="165" t="str">
        <f t="shared" si="2"/>
        <v>150</v>
      </c>
      <c r="I136" s="165" t="str">
        <f t="shared" si="2"/>
        <v>150</v>
      </c>
    </row>
    <row r="137" spans="1:9" s="249" customFormat="1" ht="18.75">
      <c r="A137" s="254" t="s">
        <v>426</v>
      </c>
      <c r="B137" s="253" t="s">
        <v>15</v>
      </c>
      <c r="C137" s="115" t="s">
        <v>402</v>
      </c>
      <c r="D137" s="123" t="s">
        <v>401</v>
      </c>
      <c r="E137" s="251" t="s">
        <v>425</v>
      </c>
      <c r="F137" s="250" t="s">
        <v>424</v>
      </c>
      <c r="G137" s="200"/>
      <c r="H137" s="165" t="str">
        <f t="shared" si="2"/>
        <v>150</v>
      </c>
      <c r="I137" s="165" t="str">
        <f t="shared" si="2"/>
        <v>150</v>
      </c>
    </row>
    <row r="138" spans="1:9" s="249" customFormat="1" ht="20.25" customHeight="1">
      <c r="A138" s="252" t="s">
        <v>295</v>
      </c>
      <c r="B138" s="222" t="s">
        <v>15</v>
      </c>
      <c r="C138" s="115" t="s">
        <v>402</v>
      </c>
      <c r="D138" s="123" t="s">
        <v>401</v>
      </c>
      <c r="E138" s="251" t="s">
        <v>425</v>
      </c>
      <c r="F138" s="250" t="s">
        <v>424</v>
      </c>
      <c r="G138" s="122" t="s">
        <v>280</v>
      </c>
      <c r="H138" s="138" t="s">
        <v>613</v>
      </c>
      <c r="I138" s="138" t="s">
        <v>613</v>
      </c>
    </row>
    <row r="139" spans="1:9" s="164" customFormat="1" ht="19.5" customHeight="1" hidden="1">
      <c r="A139" s="248" t="s">
        <v>423</v>
      </c>
      <c r="B139" s="115" t="s">
        <v>15</v>
      </c>
      <c r="C139" s="187" t="s">
        <v>402</v>
      </c>
      <c r="D139" s="247" t="s">
        <v>401</v>
      </c>
      <c r="E139" s="246" t="s">
        <v>422</v>
      </c>
      <c r="F139" s="202" t="s">
        <v>306</v>
      </c>
      <c r="G139" s="245"/>
      <c r="H139" s="244"/>
      <c r="I139" s="244"/>
    </row>
    <row r="140" spans="1:9" s="141" customFormat="1" ht="56.25" customHeight="1" hidden="1">
      <c r="A140" s="241" t="s">
        <v>421</v>
      </c>
      <c r="B140" s="162" t="s">
        <v>15</v>
      </c>
      <c r="C140" s="238" t="s">
        <v>402</v>
      </c>
      <c r="D140" s="237" t="s">
        <v>401</v>
      </c>
      <c r="E140" s="236" t="s">
        <v>419</v>
      </c>
      <c r="F140" s="235" t="s">
        <v>306</v>
      </c>
      <c r="G140" s="243"/>
      <c r="H140" s="242"/>
      <c r="I140" s="242"/>
    </row>
    <row r="141" spans="1:9" s="141" customFormat="1" ht="37.5" customHeight="1" hidden="1">
      <c r="A141" s="241" t="s">
        <v>420</v>
      </c>
      <c r="B141" s="131" t="s">
        <v>15</v>
      </c>
      <c r="C141" s="238" t="s">
        <v>402</v>
      </c>
      <c r="D141" s="237" t="s">
        <v>401</v>
      </c>
      <c r="E141" s="236" t="s">
        <v>419</v>
      </c>
      <c r="F141" s="235" t="s">
        <v>418</v>
      </c>
      <c r="G141" s="243"/>
      <c r="H141" s="242"/>
      <c r="I141" s="242"/>
    </row>
    <row r="142" spans="1:9" s="141" customFormat="1" ht="73.5" customHeight="1" hidden="1">
      <c r="A142" s="147" t="s">
        <v>295</v>
      </c>
      <c r="B142" s="158" t="s">
        <v>15</v>
      </c>
      <c r="C142" s="238" t="s">
        <v>402</v>
      </c>
      <c r="D142" s="237" t="s">
        <v>401</v>
      </c>
      <c r="E142" s="236" t="s">
        <v>419</v>
      </c>
      <c r="F142" s="235" t="s">
        <v>418</v>
      </c>
      <c r="G142" s="231" t="s">
        <v>280</v>
      </c>
      <c r="H142" s="234"/>
      <c r="I142" s="234"/>
    </row>
    <row r="143" spans="1:9" s="141" customFormat="1" ht="54" customHeight="1" hidden="1">
      <c r="A143" s="241" t="s">
        <v>417</v>
      </c>
      <c r="B143" s="146" t="s">
        <v>15</v>
      </c>
      <c r="C143" s="238" t="s">
        <v>402</v>
      </c>
      <c r="D143" s="237" t="s">
        <v>401</v>
      </c>
      <c r="E143" s="236" t="s">
        <v>413</v>
      </c>
      <c r="F143" s="235" t="s">
        <v>306</v>
      </c>
      <c r="G143" s="243"/>
      <c r="H143" s="242"/>
      <c r="I143" s="242"/>
    </row>
    <row r="144" spans="1:9" s="141" customFormat="1" ht="22.5" customHeight="1" hidden="1">
      <c r="A144" s="241" t="s">
        <v>416</v>
      </c>
      <c r="B144" s="146" t="s">
        <v>15</v>
      </c>
      <c r="C144" s="238" t="s">
        <v>402</v>
      </c>
      <c r="D144" s="237" t="s">
        <v>401</v>
      </c>
      <c r="E144" s="236" t="s">
        <v>413</v>
      </c>
      <c r="F144" s="235" t="s">
        <v>415</v>
      </c>
      <c r="G144" s="243"/>
      <c r="H144" s="242"/>
      <c r="I144" s="242"/>
    </row>
    <row r="145" spans="1:9" s="141" customFormat="1" ht="19.5" customHeight="1" hidden="1">
      <c r="A145" s="147" t="s">
        <v>295</v>
      </c>
      <c r="B145" s="146" t="s">
        <v>15</v>
      </c>
      <c r="C145" s="238" t="s">
        <v>402</v>
      </c>
      <c r="D145" s="237" t="s">
        <v>401</v>
      </c>
      <c r="E145" s="236" t="s">
        <v>413</v>
      </c>
      <c r="F145" s="235" t="s">
        <v>415</v>
      </c>
      <c r="G145" s="231" t="s">
        <v>280</v>
      </c>
      <c r="H145" s="234"/>
      <c r="I145" s="234"/>
    </row>
    <row r="146" spans="1:9" s="141" customFormat="1" ht="21" customHeight="1" hidden="1">
      <c r="A146" s="241" t="s">
        <v>414</v>
      </c>
      <c r="B146" s="146" t="s">
        <v>15</v>
      </c>
      <c r="C146" s="238" t="s">
        <v>402</v>
      </c>
      <c r="D146" s="237" t="s">
        <v>401</v>
      </c>
      <c r="E146" s="236" t="s">
        <v>413</v>
      </c>
      <c r="F146" s="235" t="s">
        <v>412</v>
      </c>
      <c r="G146" s="240"/>
      <c r="H146" s="239"/>
      <c r="I146" s="239"/>
    </row>
    <row r="147" spans="1:9" s="141" customFormat="1" ht="21" customHeight="1" hidden="1">
      <c r="A147" s="147" t="s">
        <v>295</v>
      </c>
      <c r="B147" s="146"/>
      <c r="C147" s="238" t="s">
        <v>402</v>
      </c>
      <c r="D147" s="237" t="s">
        <v>401</v>
      </c>
      <c r="E147" s="236" t="s">
        <v>413</v>
      </c>
      <c r="F147" s="235" t="s">
        <v>412</v>
      </c>
      <c r="G147" s="231" t="s">
        <v>280</v>
      </c>
      <c r="H147" s="234"/>
      <c r="I147" s="234"/>
    </row>
    <row r="148" spans="1:9" s="141" customFormat="1" ht="82.5" customHeight="1">
      <c r="A148" s="233" t="s">
        <v>411</v>
      </c>
      <c r="B148" s="146"/>
      <c r="C148" s="131" t="s">
        <v>402</v>
      </c>
      <c r="D148" s="171" t="s">
        <v>401</v>
      </c>
      <c r="E148" s="130" t="s">
        <v>408</v>
      </c>
      <c r="F148" s="129" t="s">
        <v>407</v>
      </c>
      <c r="G148" s="231" t="s">
        <v>280</v>
      </c>
      <c r="H148" s="127">
        <f>H150</f>
        <v>100</v>
      </c>
      <c r="I148" s="127">
        <f>I150</f>
        <v>100</v>
      </c>
    </row>
    <row r="149" spans="1:9" s="141" customFormat="1" ht="98.25" customHeight="1">
      <c r="A149" s="232" t="s">
        <v>410</v>
      </c>
      <c r="B149" s="146"/>
      <c r="C149" s="178" t="s">
        <v>402</v>
      </c>
      <c r="D149" s="178" t="s">
        <v>401</v>
      </c>
      <c r="E149" s="117" t="s">
        <v>408</v>
      </c>
      <c r="F149" s="229" t="s">
        <v>407</v>
      </c>
      <c r="G149" s="231"/>
      <c r="H149" s="121">
        <v>100</v>
      </c>
      <c r="I149" s="121">
        <v>100</v>
      </c>
    </row>
    <row r="150" spans="1:9" s="141" customFormat="1" ht="41.25" customHeight="1">
      <c r="A150" s="147" t="s">
        <v>409</v>
      </c>
      <c r="B150" s="146"/>
      <c r="C150" s="178" t="s">
        <v>402</v>
      </c>
      <c r="D150" s="178" t="s">
        <v>401</v>
      </c>
      <c r="E150" s="117" t="s">
        <v>408</v>
      </c>
      <c r="F150" s="229" t="s">
        <v>407</v>
      </c>
      <c r="G150" s="231"/>
      <c r="H150" s="121">
        <v>100</v>
      </c>
      <c r="I150" s="121">
        <v>100</v>
      </c>
    </row>
    <row r="151" spans="1:9" s="141" customFormat="1" ht="21" customHeight="1">
      <c r="A151" s="147" t="s">
        <v>295</v>
      </c>
      <c r="B151" s="146"/>
      <c r="C151" s="178" t="s">
        <v>402</v>
      </c>
      <c r="D151" s="178" t="s">
        <v>401</v>
      </c>
      <c r="E151" s="117" t="s">
        <v>408</v>
      </c>
      <c r="F151" s="229" t="s">
        <v>407</v>
      </c>
      <c r="G151" s="228" t="s">
        <v>280</v>
      </c>
      <c r="H151" s="227" t="s">
        <v>287</v>
      </c>
      <c r="I151" s="227" t="s">
        <v>287</v>
      </c>
    </row>
    <row r="152" spans="1:9" s="141" customFormat="1" ht="83.25" customHeight="1">
      <c r="A152" s="174" t="s">
        <v>406</v>
      </c>
      <c r="B152" s="146"/>
      <c r="C152" s="128" t="s">
        <v>402</v>
      </c>
      <c r="D152" s="128" t="s">
        <v>401</v>
      </c>
      <c r="E152" s="130" t="s">
        <v>400</v>
      </c>
      <c r="F152" s="129" t="s">
        <v>399</v>
      </c>
      <c r="G152" s="216" t="s">
        <v>280</v>
      </c>
      <c r="H152" s="230" t="s">
        <v>657</v>
      </c>
      <c r="I152" s="230" t="s">
        <v>657</v>
      </c>
    </row>
    <row r="153" spans="1:9" s="141" customFormat="1" ht="48" customHeight="1">
      <c r="A153" s="167" t="s">
        <v>405</v>
      </c>
      <c r="B153" s="146"/>
      <c r="C153" s="178" t="s">
        <v>402</v>
      </c>
      <c r="D153" s="178" t="s">
        <v>401</v>
      </c>
      <c r="E153" s="117" t="s">
        <v>400</v>
      </c>
      <c r="F153" s="229" t="s">
        <v>404</v>
      </c>
      <c r="G153" s="228" t="s">
        <v>280</v>
      </c>
      <c r="H153" s="227" t="s">
        <v>485</v>
      </c>
      <c r="I153" s="227" t="s">
        <v>485</v>
      </c>
    </row>
    <row r="154" spans="1:9" s="141" customFormat="1" ht="21.75" customHeight="1">
      <c r="A154" s="147" t="s">
        <v>295</v>
      </c>
      <c r="B154" s="146"/>
      <c r="C154" s="178" t="s">
        <v>402</v>
      </c>
      <c r="D154" s="178" t="s">
        <v>401</v>
      </c>
      <c r="E154" s="117" t="s">
        <v>400</v>
      </c>
      <c r="F154" s="229" t="s">
        <v>404</v>
      </c>
      <c r="G154" s="228" t="s">
        <v>280</v>
      </c>
      <c r="H154" s="227" t="s">
        <v>485</v>
      </c>
      <c r="I154" s="227" t="s">
        <v>485</v>
      </c>
    </row>
    <row r="155" spans="1:9" s="141" customFormat="1" ht="45" customHeight="1">
      <c r="A155" s="147" t="s">
        <v>403</v>
      </c>
      <c r="B155" s="146"/>
      <c r="C155" s="178" t="s">
        <v>402</v>
      </c>
      <c r="D155" s="178" t="s">
        <v>401</v>
      </c>
      <c r="E155" s="117" t="s">
        <v>400</v>
      </c>
      <c r="F155" s="229" t="s">
        <v>399</v>
      </c>
      <c r="G155" s="228" t="s">
        <v>280</v>
      </c>
      <c r="H155" s="227" t="s">
        <v>655</v>
      </c>
      <c r="I155" s="227" t="s">
        <v>655</v>
      </c>
    </row>
    <row r="156" spans="1:9" s="141" customFormat="1" ht="21" customHeight="1">
      <c r="A156" s="147" t="s">
        <v>295</v>
      </c>
      <c r="B156" s="146"/>
      <c r="C156" s="178" t="s">
        <v>402</v>
      </c>
      <c r="D156" s="178" t="s">
        <v>401</v>
      </c>
      <c r="E156" s="117" t="s">
        <v>400</v>
      </c>
      <c r="F156" s="229" t="s">
        <v>399</v>
      </c>
      <c r="G156" s="228" t="s">
        <v>280</v>
      </c>
      <c r="H156" s="227" t="s">
        <v>655</v>
      </c>
      <c r="I156" s="227" t="s">
        <v>655</v>
      </c>
    </row>
    <row r="157" spans="1:9" s="141" customFormat="1" ht="28.5" customHeight="1">
      <c r="A157" s="219" t="s">
        <v>398</v>
      </c>
      <c r="B157" s="146"/>
      <c r="C157" s="128" t="s">
        <v>348</v>
      </c>
      <c r="D157" s="128"/>
      <c r="E157" s="137"/>
      <c r="F157" s="136"/>
      <c r="G157" s="128"/>
      <c r="H157" s="196">
        <f>H158+H173+H187</f>
        <v>4036.938</v>
      </c>
      <c r="I157" s="196">
        <f>I158+I173+I187</f>
        <v>4040</v>
      </c>
    </row>
    <row r="158" spans="1:9" s="141" customFormat="1" ht="33.75" customHeight="1">
      <c r="A158" s="219" t="s">
        <v>397</v>
      </c>
      <c r="B158" s="146"/>
      <c r="C158" s="128" t="s">
        <v>348</v>
      </c>
      <c r="D158" s="128" t="s">
        <v>283</v>
      </c>
      <c r="E158" s="137"/>
      <c r="F158" s="136"/>
      <c r="G158" s="128"/>
      <c r="H158" s="196">
        <f>H159</f>
        <v>45</v>
      </c>
      <c r="I158" s="196">
        <f>I159</f>
        <v>45</v>
      </c>
    </row>
    <row r="159" spans="1:9" s="141" customFormat="1" ht="84.75" customHeight="1">
      <c r="A159" s="218" t="s">
        <v>328</v>
      </c>
      <c r="B159" s="146"/>
      <c r="C159" s="128" t="s">
        <v>348</v>
      </c>
      <c r="D159" s="128" t="s">
        <v>283</v>
      </c>
      <c r="E159" s="191" t="s">
        <v>327</v>
      </c>
      <c r="F159" s="190" t="s">
        <v>291</v>
      </c>
      <c r="G159" s="128"/>
      <c r="H159" s="196">
        <f>H160+H164</f>
        <v>45</v>
      </c>
      <c r="I159" s="196">
        <f>I160+I164</f>
        <v>45</v>
      </c>
    </row>
    <row r="160" spans="1:9" s="141" customFormat="1" ht="106.5" customHeight="1">
      <c r="A160" s="199" t="s">
        <v>374</v>
      </c>
      <c r="B160" s="146"/>
      <c r="C160" s="178" t="s">
        <v>348</v>
      </c>
      <c r="D160" s="178" t="s">
        <v>283</v>
      </c>
      <c r="E160" s="207" t="s">
        <v>350</v>
      </c>
      <c r="F160" s="206" t="s">
        <v>291</v>
      </c>
      <c r="G160" s="178"/>
      <c r="H160" s="121">
        <f>H162</f>
        <v>45</v>
      </c>
      <c r="I160" s="121">
        <f>I162</f>
        <v>45</v>
      </c>
    </row>
    <row r="161" spans="1:9" s="141" customFormat="1" ht="48.75" customHeight="1">
      <c r="A161" s="147" t="s">
        <v>396</v>
      </c>
      <c r="B161" s="146"/>
      <c r="C161" s="178" t="s">
        <v>348</v>
      </c>
      <c r="D161" s="178" t="s">
        <v>283</v>
      </c>
      <c r="E161" s="207" t="s">
        <v>350</v>
      </c>
      <c r="F161" s="206" t="s">
        <v>291</v>
      </c>
      <c r="G161" s="178"/>
      <c r="H161" s="121" t="str">
        <f>H163</f>
        <v>45</v>
      </c>
      <c r="I161" s="121" t="str">
        <f>I163</f>
        <v>45</v>
      </c>
    </row>
    <row r="162" spans="1:9" s="141" customFormat="1" ht="21" customHeight="1">
      <c r="A162" s="226" t="s">
        <v>395</v>
      </c>
      <c r="B162" s="146"/>
      <c r="C162" s="178" t="s">
        <v>348</v>
      </c>
      <c r="D162" s="178" t="s">
        <v>283</v>
      </c>
      <c r="E162" s="207" t="s">
        <v>394</v>
      </c>
      <c r="F162" s="206" t="s">
        <v>393</v>
      </c>
      <c r="G162" s="128"/>
      <c r="H162" s="121">
        <v>45</v>
      </c>
      <c r="I162" s="121">
        <v>45</v>
      </c>
    </row>
    <row r="163" spans="1:9" s="141" customFormat="1" ht="21" customHeight="1">
      <c r="A163" s="147" t="s">
        <v>295</v>
      </c>
      <c r="B163" s="146"/>
      <c r="C163" s="178" t="s">
        <v>348</v>
      </c>
      <c r="D163" s="178" t="s">
        <v>283</v>
      </c>
      <c r="E163" s="207" t="s">
        <v>394</v>
      </c>
      <c r="F163" s="206" t="s">
        <v>393</v>
      </c>
      <c r="G163" s="178" t="s">
        <v>280</v>
      </c>
      <c r="H163" s="177" t="s">
        <v>656</v>
      </c>
      <c r="I163" s="177" t="s">
        <v>656</v>
      </c>
    </row>
    <row r="164" spans="1:9" s="141" customFormat="1" ht="101.25" customHeight="1">
      <c r="A164" s="199" t="s">
        <v>374</v>
      </c>
      <c r="B164" s="146"/>
      <c r="C164" s="128" t="s">
        <v>348</v>
      </c>
      <c r="D164" s="128" t="s">
        <v>283</v>
      </c>
      <c r="E164" s="191" t="s">
        <v>325</v>
      </c>
      <c r="F164" s="190" t="s">
        <v>291</v>
      </c>
      <c r="G164" s="128"/>
      <c r="H164" s="153" t="s">
        <v>549</v>
      </c>
      <c r="I164" s="153" t="s">
        <v>549</v>
      </c>
    </row>
    <row r="165" spans="1:9" s="141" customFormat="1" ht="42" customHeight="1">
      <c r="A165" s="147" t="s">
        <v>387</v>
      </c>
      <c r="B165" s="146"/>
      <c r="C165" s="178" t="s">
        <v>348</v>
      </c>
      <c r="D165" s="178" t="s">
        <v>283</v>
      </c>
      <c r="E165" s="207" t="s">
        <v>319</v>
      </c>
      <c r="F165" s="206" t="s">
        <v>392</v>
      </c>
      <c r="G165" s="178"/>
      <c r="H165" s="177" t="s">
        <v>549</v>
      </c>
      <c r="I165" s="177" t="s">
        <v>549</v>
      </c>
    </row>
    <row r="166" spans="1:9" s="141" customFormat="1" ht="38.25" customHeight="1">
      <c r="A166" s="147" t="s">
        <v>386</v>
      </c>
      <c r="B166" s="146"/>
      <c r="C166" s="178" t="s">
        <v>348</v>
      </c>
      <c r="D166" s="178" t="s">
        <v>283</v>
      </c>
      <c r="E166" s="207" t="s">
        <v>319</v>
      </c>
      <c r="F166" s="206" t="s">
        <v>392</v>
      </c>
      <c r="G166" s="178" t="s">
        <v>384</v>
      </c>
      <c r="H166" s="177" t="s">
        <v>549</v>
      </c>
      <c r="I166" s="177" t="s">
        <v>549</v>
      </c>
    </row>
    <row r="167" spans="1:9" s="141" customFormat="1" ht="40.5" customHeight="1">
      <c r="A167" s="147" t="s">
        <v>387</v>
      </c>
      <c r="B167" s="146"/>
      <c r="C167" s="178" t="s">
        <v>348</v>
      </c>
      <c r="D167" s="178" t="s">
        <v>283</v>
      </c>
      <c r="E167" s="207" t="s">
        <v>319</v>
      </c>
      <c r="F167" s="206" t="s">
        <v>390</v>
      </c>
      <c r="G167" s="178"/>
      <c r="H167" s="177" t="s">
        <v>549</v>
      </c>
      <c r="I167" s="177" t="s">
        <v>549</v>
      </c>
    </row>
    <row r="168" spans="1:9" s="141" customFormat="1" ht="45" customHeight="1">
      <c r="A168" s="147" t="s">
        <v>391</v>
      </c>
      <c r="B168" s="146"/>
      <c r="C168" s="178" t="s">
        <v>348</v>
      </c>
      <c r="D168" s="178" t="s">
        <v>283</v>
      </c>
      <c r="E168" s="207" t="s">
        <v>319</v>
      </c>
      <c r="F168" s="206" t="s">
        <v>390</v>
      </c>
      <c r="G168" s="178" t="s">
        <v>384</v>
      </c>
      <c r="H168" s="177" t="s">
        <v>549</v>
      </c>
      <c r="I168" s="177" t="s">
        <v>549</v>
      </c>
    </row>
    <row r="169" spans="1:9" s="141" customFormat="1" ht="42.75" customHeight="1">
      <c r="A169" s="147" t="s">
        <v>387</v>
      </c>
      <c r="B169" s="146"/>
      <c r="C169" s="178" t="s">
        <v>348</v>
      </c>
      <c r="D169" s="178" t="s">
        <v>283</v>
      </c>
      <c r="E169" s="207" t="s">
        <v>319</v>
      </c>
      <c r="F169" s="206" t="s">
        <v>388</v>
      </c>
      <c r="G169" s="178"/>
      <c r="H169" s="177" t="s">
        <v>549</v>
      </c>
      <c r="I169" s="177" t="s">
        <v>549</v>
      </c>
    </row>
    <row r="170" spans="1:9" s="141" customFormat="1" ht="42.75" customHeight="1">
      <c r="A170" s="147" t="s">
        <v>389</v>
      </c>
      <c r="B170" s="146"/>
      <c r="C170" s="178" t="s">
        <v>348</v>
      </c>
      <c r="D170" s="178" t="s">
        <v>283</v>
      </c>
      <c r="E170" s="207" t="s">
        <v>319</v>
      </c>
      <c r="F170" s="206" t="s">
        <v>388</v>
      </c>
      <c r="G170" s="178" t="s">
        <v>384</v>
      </c>
      <c r="H170" s="177" t="s">
        <v>549</v>
      </c>
      <c r="I170" s="177" t="s">
        <v>549</v>
      </c>
    </row>
    <row r="171" spans="1:9" s="141" customFormat="1" ht="50.25" customHeight="1">
      <c r="A171" s="147" t="s">
        <v>387</v>
      </c>
      <c r="B171" s="146"/>
      <c r="C171" s="178" t="s">
        <v>348</v>
      </c>
      <c r="D171" s="178" t="s">
        <v>283</v>
      </c>
      <c r="E171" s="207" t="s">
        <v>319</v>
      </c>
      <c r="F171" s="206" t="s">
        <v>385</v>
      </c>
      <c r="G171" s="178"/>
      <c r="H171" s="177" t="s">
        <v>549</v>
      </c>
      <c r="I171" s="177" t="s">
        <v>549</v>
      </c>
    </row>
    <row r="172" spans="1:9" s="141" customFormat="1" ht="39" customHeight="1">
      <c r="A172" s="147" t="s">
        <v>386</v>
      </c>
      <c r="B172" s="146"/>
      <c r="C172" s="178" t="s">
        <v>348</v>
      </c>
      <c r="D172" s="178" t="s">
        <v>283</v>
      </c>
      <c r="E172" s="207" t="s">
        <v>319</v>
      </c>
      <c r="F172" s="206" t="s">
        <v>385</v>
      </c>
      <c r="G172" s="178" t="s">
        <v>384</v>
      </c>
      <c r="H172" s="177" t="s">
        <v>549</v>
      </c>
      <c r="I172" s="177" t="s">
        <v>549</v>
      </c>
    </row>
    <row r="173" spans="1:9" s="141" customFormat="1" ht="21" customHeight="1">
      <c r="A173" s="219" t="s">
        <v>383</v>
      </c>
      <c r="B173" s="146"/>
      <c r="C173" s="128" t="s">
        <v>348</v>
      </c>
      <c r="D173" s="128" t="s">
        <v>367</v>
      </c>
      <c r="E173" s="134"/>
      <c r="F173" s="133"/>
      <c r="G173" s="128"/>
      <c r="H173" s="127">
        <f>H174+H180</f>
        <v>400</v>
      </c>
      <c r="I173" s="127">
        <f>I174+I180</f>
        <v>400</v>
      </c>
    </row>
    <row r="174" spans="1:9" s="141" customFormat="1" ht="58.5" customHeight="1">
      <c r="A174" s="219" t="s">
        <v>382</v>
      </c>
      <c r="B174" s="146"/>
      <c r="C174" s="128" t="s">
        <v>348</v>
      </c>
      <c r="D174" s="128" t="s">
        <v>367</v>
      </c>
      <c r="E174" s="130" t="s">
        <v>381</v>
      </c>
      <c r="F174" s="129" t="s">
        <v>291</v>
      </c>
      <c r="G174" s="128"/>
      <c r="H174" s="196">
        <f>H175</f>
        <v>250</v>
      </c>
      <c r="I174" s="196">
        <f>I175</f>
        <v>250</v>
      </c>
    </row>
    <row r="175" spans="1:9" s="141" customFormat="1" ht="81.75" customHeight="1">
      <c r="A175" s="225" t="s">
        <v>380</v>
      </c>
      <c r="B175" s="146"/>
      <c r="C175" s="115" t="s">
        <v>348</v>
      </c>
      <c r="D175" s="115" t="s">
        <v>367</v>
      </c>
      <c r="E175" s="117" t="s">
        <v>379</v>
      </c>
      <c r="F175" s="125" t="s">
        <v>291</v>
      </c>
      <c r="G175" s="115"/>
      <c r="H175" s="182">
        <f>H178+H176</f>
        <v>250</v>
      </c>
      <c r="I175" s="182">
        <f>I178+I176</f>
        <v>250</v>
      </c>
    </row>
    <row r="176" spans="1:9" s="141" customFormat="1" ht="21" customHeight="1">
      <c r="A176" s="224" t="s">
        <v>377</v>
      </c>
      <c r="B176" s="146"/>
      <c r="C176" s="146" t="s">
        <v>348</v>
      </c>
      <c r="D176" s="208" t="s">
        <v>367</v>
      </c>
      <c r="E176" s="117" t="s">
        <v>376</v>
      </c>
      <c r="F176" s="125" t="s">
        <v>378</v>
      </c>
      <c r="G176" s="205"/>
      <c r="H176" s="182">
        <v>250</v>
      </c>
      <c r="I176" s="182">
        <v>250</v>
      </c>
    </row>
    <row r="177" spans="1:9" s="141" customFormat="1" ht="21" customHeight="1">
      <c r="A177" s="198" t="s">
        <v>295</v>
      </c>
      <c r="B177" s="146"/>
      <c r="C177" s="115" t="s">
        <v>348</v>
      </c>
      <c r="D177" s="115" t="s">
        <v>367</v>
      </c>
      <c r="E177" s="117" t="s">
        <v>376</v>
      </c>
      <c r="F177" s="125" t="s">
        <v>378</v>
      </c>
      <c r="G177" s="115" t="s">
        <v>280</v>
      </c>
      <c r="H177" s="182">
        <v>250</v>
      </c>
      <c r="I177" s="182">
        <v>250</v>
      </c>
    </row>
    <row r="178" spans="1:9" s="141" customFormat="1" ht="21" customHeight="1">
      <c r="A178" s="224" t="s">
        <v>377</v>
      </c>
      <c r="B178" s="146"/>
      <c r="C178" s="146" t="s">
        <v>348</v>
      </c>
      <c r="D178" s="208" t="s">
        <v>367</v>
      </c>
      <c r="E178" s="117" t="s">
        <v>376</v>
      </c>
      <c r="F178" s="125" t="s">
        <v>375</v>
      </c>
      <c r="G178" s="205"/>
      <c r="H178" s="209">
        <v>0</v>
      </c>
      <c r="I178" s="209">
        <v>0</v>
      </c>
    </row>
    <row r="179" spans="1:9" s="141" customFormat="1" ht="21" customHeight="1">
      <c r="A179" s="198" t="s">
        <v>295</v>
      </c>
      <c r="B179" s="146"/>
      <c r="C179" s="115" t="s">
        <v>348</v>
      </c>
      <c r="D179" s="115" t="s">
        <v>367</v>
      </c>
      <c r="E179" s="117" t="s">
        <v>376</v>
      </c>
      <c r="F179" s="125" t="s">
        <v>375</v>
      </c>
      <c r="G179" s="115" t="s">
        <v>280</v>
      </c>
      <c r="H179" s="114" t="s">
        <v>549</v>
      </c>
      <c r="I179" s="114" t="s">
        <v>549</v>
      </c>
    </row>
    <row r="180" spans="1:9" s="141" customFormat="1" ht="78.75" customHeight="1">
      <c r="A180" s="223" t="s">
        <v>328</v>
      </c>
      <c r="B180" s="146"/>
      <c r="C180" s="160" t="s">
        <v>348</v>
      </c>
      <c r="D180" s="160" t="s">
        <v>367</v>
      </c>
      <c r="E180" s="191" t="s">
        <v>327</v>
      </c>
      <c r="F180" s="190" t="s">
        <v>291</v>
      </c>
      <c r="G180" s="115"/>
      <c r="H180" s="196">
        <f>H181+H185</f>
        <v>150</v>
      </c>
      <c r="I180" s="196">
        <f>I181+I185</f>
        <v>150</v>
      </c>
    </row>
    <row r="181" spans="1:9" s="141" customFormat="1" ht="99" customHeight="1">
      <c r="A181" s="199" t="s">
        <v>374</v>
      </c>
      <c r="B181" s="146"/>
      <c r="C181" s="220" t="s">
        <v>348</v>
      </c>
      <c r="D181" s="220" t="s">
        <v>367</v>
      </c>
      <c r="E181" s="207" t="s">
        <v>350</v>
      </c>
      <c r="F181" s="206" t="s">
        <v>291</v>
      </c>
      <c r="G181" s="115"/>
      <c r="H181" s="182" t="str">
        <f>H183</f>
        <v>150</v>
      </c>
      <c r="I181" s="182" t="str">
        <f>I183</f>
        <v>150</v>
      </c>
    </row>
    <row r="182" spans="1:9" s="141" customFormat="1" ht="44.25" customHeight="1">
      <c r="A182" s="147" t="s">
        <v>373</v>
      </c>
      <c r="B182" s="146"/>
      <c r="C182" s="220" t="s">
        <v>348</v>
      </c>
      <c r="D182" s="220" t="s">
        <v>367</v>
      </c>
      <c r="E182" s="207" t="s">
        <v>350</v>
      </c>
      <c r="F182" s="206" t="s">
        <v>291</v>
      </c>
      <c r="G182" s="115"/>
      <c r="H182" s="182" t="str">
        <f>H184</f>
        <v>150</v>
      </c>
      <c r="I182" s="182" t="str">
        <f>I184</f>
        <v>150</v>
      </c>
    </row>
    <row r="183" spans="1:9" s="141" customFormat="1" ht="21" customHeight="1">
      <c r="A183" s="147" t="s">
        <v>372</v>
      </c>
      <c r="B183" s="222" t="s">
        <v>15</v>
      </c>
      <c r="C183" s="220" t="s">
        <v>348</v>
      </c>
      <c r="D183" s="220" t="s">
        <v>367</v>
      </c>
      <c r="E183" s="207" t="s">
        <v>371</v>
      </c>
      <c r="F183" s="125" t="s">
        <v>370</v>
      </c>
      <c r="G183" s="115"/>
      <c r="H183" s="114" t="s">
        <v>613</v>
      </c>
      <c r="I183" s="114" t="s">
        <v>613</v>
      </c>
    </row>
    <row r="184" spans="1:9" s="141" customFormat="1" ht="21" customHeight="1">
      <c r="A184" s="221" t="s">
        <v>295</v>
      </c>
      <c r="B184" s="222" t="s">
        <v>15</v>
      </c>
      <c r="C184" s="220" t="s">
        <v>348</v>
      </c>
      <c r="D184" s="220" t="s">
        <v>367</v>
      </c>
      <c r="E184" s="207" t="s">
        <v>371</v>
      </c>
      <c r="F184" s="125" t="s">
        <v>370</v>
      </c>
      <c r="G184" s="115" t="s">
        <v>280</v>
      </c>
      <c r="H184" s="114" t="s">
        <v>613</v>
      </c>
      <c r="I184" s="114" t="s">
        <v>613</v>
      </c>
    </row>
    <row r="185" spans="1:9" s="141" customFormat="1" ht="21" customHeight="1">
      <c r="A185" s="199" t="s">
        <v>368</v>
      </c>
      <c r="B185" s="146"/>
      <c r="C185" s="220" t="s">
        <v>348</v>
      </c>
      <c r="D185" s="220" t="s">
        <v>367</v>
      </c>
      <c r="E185" s="117" t="s">
        <v>366</v>
      </c>
      <c r="F185" s="125" t="s">
        <v>365</v>
      </c>
      <c r="G185" s="115"/>
      <c r="H185" s="114" t="s">
        <v>549</v>
      </c>
      <c r="I185" s="114" t="s">
        <v>549</v>
      </c>
    </row>
    <row r="186" spans="1:9" s="141" customFormat="1" ht="21" customHeight="1">
      <c r="A186" s="221" t="s">
        <v>295</v>
      </c>
      <c r="B186" s="146"/>
      <c r="C186" s="220" t="s">
        <v>348</v>
      </c>
      <c r="D186" s="220" t="s">
        <v>367</v>
      </c>
      <c r="E186" s="117" t="s">
        <v>366</v>
      </c>
      <c r="F186" s="125" t="s">
        <v>365</v>
      </c>
      <c r="G186" s="115" t="s">
        <v>280</v>
      </c>
      <c r="H186" s="114" t="s">
        <v>549</v>
      </c>
      <c r="I186" s="114" t="s">
        <v>549</v>
      </c>
    </row>
    <row r="187" spans="1:9" s="141" customFormat="1" ht="21" customHeight="1">
      <c r="A187" s="219" t="s">
        <v>364</v>
      </c>
      <c r="B187" s="146"/>
      <c r="C187" s="128" t="s">
        <v>348</v>
      </c>
      <c r="D187" s="128" t="s">
        <v>320</v>
      </c>
      <c r="E187" s="137"/>
      <c r="F187" s="136"/>
      <c r="G187" s="128"/>
      <c r="H187" s="196">
        <f>+H188</f>
        <v>3591.938</v>
      </c>
      <c r="I187" s="196">
        <f>+I188</f>
        <v>3595</v>
      </c>
    </row>
    <row r="188" spans="1:9" s="141" customFormat="1" ht="85.5" customHeight="1">
      <c r="A188" s="218" t="s">
        <v>328</v>
      </c>
      <c r="B188" s="146"/>
      <c r="C188" s="128" t="s">
        <v>348</v>
      </c>
      <c r="D188" s="217" t="s">
        <v>320</v>
      </c>
      <c r="E188" s="191" t="s">
        <v>327</v>
      </c>
      <c r="F188" s="190" t="s">
        <v>291</v>
      </c>
      <c r="G188" s="216"/>
      <c r="H188" s="196">
        <f>H189+H198</f>
        <v>3591.938</v>
      </c>
      <c r="I188" s="196">
        <f>I189+I198</f>
        <v>3595</v>
      </c>
    </row>
    <row r="189" spans="1:9" s="141" customFormat="1" ht="101.25" customHeight="1">
      <c r="A189" s="212" t="s">
        <v>363</v>
      </c>
      <c r="B189" s="146"/>
      <c r="C189" s="158" t="s">
        <v>348</v>
      </c>
      <c r="D189" s="211" t="s">
        <v>320</v>
      </c>
      <c r="E189" s="191" t="s">
        <v>350</v>
      </c>
      <c r="F189" s="190" t="s">
        <v>291</v>
      </c>
      <c r="G189" s="205"/>
      <c r="H189" s="215">
        <f>H190+H192+H194+H196</f>
        <v>2091.938</v>
      </c>
      <c r="I189" s="215">
        <f>I190+I192+I194+I196</f>
        <v>2095</v>
      </c>
    </row>
    <row r="190" spans="1:9" s="141" customFormat="1" ht="21" customHeight="1">
      <c r="A190" s="213" t="s">
        <v>362</v>
      </c>
      <c r="B190" s="146"/>
      <c r="C190" s="146" t="s">
        <v>348</v>
      </c>
      <c r="D190" s="208" t="s">
        <v>320</v>
      </c>
      <c r="E190" s="207" t="s">
        <v>361</v>
      </c>
      <c r="F190" s="206" t="s">
        <v>346</v>
      </c>
      <c r="G190" s="205"/>
      <c r="H190" s="215">
        <f>H191</f>
        <v>1606.938</v>
      </c>
      <c r="I190" s="215">
        <f>I191</f>
        <v>1610</v>
      </c>
    </row>
    <row r="191" spans="1:9" s="141" customFormat="1" ht="21" customHeight="1">
      <c r="A191" s="198" t="s">
        <v>295</v>
      </c>
      <c r="B191" s="146"/>
      <c r="C191" s="146" t="s">
        <v>348</v>
      </c>
      <c r="D191" s="208" t="s">
        <v>320</v>
      </c>
      <c r="E191" s="207" t="s">
        <v>361</v>
      </c>
      <c r="F191" s="206" t="s">
        <v>346</v>
      </c>
      <c r="G191" s="205" t="s">
        <v>280</v>
      </c>
      <c r="H191" s="214">
        <v>1606.938</v>
      </c>
      <c r="I191" s="214">
        <v>1610</v>
      </c>
    </row>
    <row r="192" spans="1:9" s="141" customFormat="1" ht="21" customHeight="1">
      <c r="A192" s="213" t="s">
        <v>360</v>
      </c>
      <c r="B192" s="146"/>
      <c r="C192" s="146" t="s">
        <v>348</v>
      </c>
      <c r="D192" s="208" t="s">
        <v>320</v>
      </c>
      <c r="E192" s="176" t="s">
        <v>359</v>
      </c>
      <c r="F192" s="206" t="s">
        <v>358</v>
      </c>
      <c r="G192" s="205"/>
      <c r="H192" s="209">
        <v>130</v>
      </c>
      <c r="I192" s="209">
        <v>130</v>
      </c>
    </row>
    <row r="193" spans="1:9" s="141" customFormat="1" ht="21" customHeight="1">
      <c r="A193" s="198" t="s">
        <v>295</v>
      </c>
      <c r="B193" s="146"/>
      <c r="C193" s="146" t="s">
        <v>348</v>
      </c>
      <c r="D193" s="208" t="s">
        <v>320</v>
      </c>
      <c r="E193" s="176" t="s">
        <v>359</v>
      </c>
      <c r="F193" s="206" t="s">
        <v>358</v>
      </c>
      <c r="G193" s="205" t="s">
        <v>280</v>
      </c>
      <c r="H193" s="204" t="s">
        <v>655</v>
      </c>
      <c r="I193" s="204" t="s">
        <v>655</v>
      </c>
    </row>
    <row r="194" spans="1:9" s="141" customFormat="1" ht="21" customHeight="1">
      <c r="A194" s="210" t="s">
        <v>357</v>
      </c>
      <c r="B194" s="146"/>
      <c r="C194" s="146" t="s">
        <v>348</v>
      </c>
      <c r="D194" s="208" t="s">
        <v>320</v>
      </c>
      <c r="E194" s="207" t="s">
        <v>353</v>
      </c>
      <c r="F194" s="206" t="s">
        <v>356</v>
      </c>
      <c r="G194" s="205"/>
      <c r="H194" s="209" t="str">
        <f>H195</f>
        <v>40</v>
      </c>
      <c r="I194" s="209" t="str">
        <f>I195</f>
        <v>40</v>
      </c>
    </row>
    <row r="195" spans="1:9" s="141" customFormat="1" ht="21" customHeight="1">
      <c r="A195" s="198" t="s">
        <v>295</v>
      </c>
      <c r="B195" s="146"/>
      <c r="C195" s="146" t="s">
        <v>348</v>
      </c>
      <c r="D195" s="208" t="s">
        <v>320</v>
      </c>
      <c r="E195" s="207" t="s">
        <v>353</v>
      </c>
      <c r="F195" s="206" t="s">
        <v>356</v>
      </c>
      <c r="G195" s="205" t="s">
        <v>280</v>
      </c>
      <c r="H195" s="204" t="s">
        <v>474</v>
      </c>
      <c r="I195" s="204" t="s">
        <v>474</v>
      </c>
    </row>
    <row r="196" spans="1:9" s="141" customFormat="1" ht="21" customHeight="1">
      <c r="A196" s="210" t="s">
        <v>354</v>
      </c>
      <c r="B196" s="146"/>
      <c r="C196" s="146" t="s">
        <v>348</v>
      </c>
      <c r="D196" s="208" t="s">
        <v>320</v>
      </c>
      <c r="E196" s="207" t="s">
        <v>353</v>
      </c>
      <c r="F196" s="206" t="s">
        <v>352</v>
      </c>
      <c r="G196" s="205"/>
      <c r="H196" s="209" t="str">
        <f>H197</f>
        <v>315</v>
      </c>
      <c r="I196" s="209" t="str">
        <f>I197</f>
        <v>315</v>
      </c>
    </row>
    <row r="197" spans="1:9" s="141" customFormat="1" ht="21" customHeight="1">
      <c r="A197" s="198" t="s">
        <v>295</v>
      </c>
      <c r="B197" s="146"/>
      <c r="C197" s="146" t="s">
        <v>348</v>
      </c>
      <c r="D197" s="208" t="s">
        <v>320</v>
      </c>
      <c r="E197" s="207" t="s">
        <v>353</v>
      </c>
      <c r="F197" s="206" t="s">
        <v>352</v>
      </c>
      <c r="G197" s="205" t="s">
        <v>280</v>
      </c>
      <c r="H197" s="204" t="s">
        <v>654</v>
      </c>
      <c r="I197" s="204" t="s">
        <v>654</v>
      </c>
    </row>
    <row r="198" spans="1:9" s="141" customFormat="1" ht="79.5" customHeight="1">
      <c r="A198" s="212" t="s">
        <v>351</v>
      </c>
      <c r="B198" s="146"/>
      <c r="C198" s="158" t="s">
        <v>348</v>
      </c>
      <c r="D198" s="211" t="s">
        <v>320</v>
      </c>
      <c r="E198" s="191" t="s">
        <v>350</v>
      </c>
      <c r="F198" s="190" t="s">
        <v>291</v>
      </c>
      <c r="G198" s="205"/>
      <c r="H198" s="209" t="str">
        <f>H199</f>
        <v>1500</v>
      </c>
      <c r="I198" s="209" t="str">
        <f>I199</f>
        <v>1500</v>
      </c>
    </row>
    <row r="199" spans="1:9" s="141" customFormat="1" ht="21" customHeight="1">
      <c r="A199" s="210" t="s">
        <v>349</v>
      </c>
      <c r="B199" s="146"/>
      <c r="C199" s="146" t="s">
        <v>348</v>
      </c>
      <c r="D199" s="208" t="s">
        <v>320</v>
      </c>
      <c r="E199" s="207" t="s">
        <v>347</v>
      </c>
      <c r="F199" s="206" t="s">
        <v>346</v>
      </c>
      <c r="G199" s="205"/>
      <c r="H199" s="209" t="str">
        <f>H200</f>
        <v>1500</v>
      </c>
      <c r="I199" s="209" t="str">
        <f>I200</f>
        <v>1500</v>
      </c>
    </row>
    <row r="200" spans="1:9" s="141" customFormat="1" ht="21" customHeight="1">
      <c r="A200" s="198" t="s">
        <v>295</v>
      </c>
      <c r="B200" s="146"/>
      <c r="C200" s="146" t="s">
        <v>348</v>
      </c>
      <c r="D200" s="208" t="s">
        <v>320</v>
      </c>
      <c r="E200" s="207" t="s">
        <v>347</v>
      </c>
      <c r="F200" s="206" t="s">
        <v>346</v>
      </c>
      <c r="G200" s="205" t="s">
        <v>280</v>
      </c>
      <c r="H200" s="204" t="s">
        <v>653</v>
      </c>
      <c r="I200" s="204" t="s">
        <v>653</v>
      </c>
    </row>
    <row r="201" spans="1:9" s="141" customFormat="1" ht="21" customHeight="1">
      <c r="A201" s="172" t="s">
        <v>345</v>
      </c>
      <c r="B201" s="146"/>
      <c r="C201" s="131" t="s">
        <v>300</v>
      </c>
      <c r="D201" s="171"/>
      <c r="E201" s="203"/>
      <c r="F201" s="202"/>
      <c r="G201" s="122"/>
      <c r="H201" s="168" t="str">
        <f aca="true" t="shared" si="3" ref="H201:I205">+H202</f>
        <v>10,0</v>
      </c>
      <c r="I201" s="168" t="str">
        <f t="shared" si="3"/>
        <v>10,0</v>
      </c>
    </row>
    <row r="202" spans="1:9" s="141" customFormat="1" ht="21" customHeight="1">
      <c r="A202" s="172" t="s">
        <v>344</v>
      </c>
      <c r="B202" s="146"/>
      <c r="C202" s="131" t="s">
        <v>300</v>
      </c>
      <c r="D202" s="171" t="s">
        <v>300</v>
      </c>
      <c r="E202" s="203"/>
      <c r="F202" s="202"/>
      <c r="G202" s="122"/>
      <c r="H202" s="168" t="str">
        <f t="shared" si="3"/>
        <v>10,0</v>
      </c>
      <c r="I202" s="168" t="str">
        <f t="shared" si="3"/>
        <v>10,0</v>
      </c>
    </row>
    <row r="203" spans="1:9" s="141" customFormat="1" ht="83.25" customHeight="1">
      <c r="A203" s="172" t="s">
        <v>343</v>
      </c>
      <c r="B203" s="146"/>
      <c r="C203" s="131" t="s">
        <v>300</v>
      </c>
      <c r="D203" s="171" t="s">
        <v>300</v>
      </c>
      <c r="E203" s="201" t="s">
        <v>314</v>
      </c>
      <c r="F203" s="169" t="s">
        <v>291</v>
      </c>
      <c r="G203" s="200"/>
      <c r="H203" s="168" t="str">
        <f t="shared" si="3"/>
        <v>10,0</v>
      </c>
      <c r="I203" s="168" t="str">
        <f t="shared" si="3"/>
        <v>10,0</v>
      </c>
    </row>
    <row r="204" spans="1:9" s="141" customFormat="1" ht="81.75" customHeight="1">
      <c r="A204" s="199" t="s">
        <v>342</v>
      </c>
      <c r="B204" s="146"/>
      <c r="C204" s="115" t="s">
        <v>300</v>
      </c>
      <c r="D204" s="123" t="s">
        <v>300</v>
      </c>
      <c r="E204" s="140" t="s">
        <v>341</v>
      </c>
      <c r="F204" s="139" t="s">
        <v>291</v>
      </c>
      <c r="G204" s="122"/>
      <c r="H204" s="165" t="str">
        <f t="shared" si="3"/>
        <v>10,0</v>
      </c>
      <c r="I204" s="165" t="str">
        <f t="shared" si="3"/>
        <v>10,0</v>
      </c>
    </row>
    <row r="205" spans="1:9" s="141" customFormat="1" ht="21" customHeight="1">
      <c r="A205" s="199" t="s">
        <v>340</v>
      </c>
      <c r="B205" s="146"/>
      <c r="C205" s="115" t="s">
        <v>300</v>
      </c>
      <c r="D205" s="123" t="s">
        <v>300</v>
      </c>
      <c r="E205" s="140" t="s">
        <v>299</v>
      </c>
      <c r="F205" s="139" t="s">
        <v>298</v>
      </c>
      <c r="G205" s="122"/>
      <c r="H205" s="165" t="str">
        <f t="shared" si="3"/>
        <v>10,0</v>
      </c>
      <c r="I205" s="165" t="str">
        <f t="shared" si="3"/>
        <v>10,0</v>
      </c>
    </row>
    <row r="206" spans="1:9" s="141" customFormat="1" ht="21" customHeight="1">
      <c r="A206" s="198" t="s">
        <v>295</v>
      </c>
      <c r="B206" s="146"/>
      <c r="C206" s="115" t="s">
        <v>300</v>
      </c>
      <c r="D206" s="123" t="s">
        <v>300</v>
      </c>
      <c r="E206" s="140" t="s">
        <v>299</v>
      </c>
      <c r="F206" s="139" t="s">
        <v>298</v>
      </c>
      <c r="G206" s="122" t="s">
        <v>280</v>
      </c>
      <c r="H206" s="138" t="s">
        <v>297</v>
      </c>
      <c r="I206" s="138" t="s">
        <v>297</v>
      </c>
    </row>
    <row r="207" spans="1:9" s="141" customFormat="1" ht="21" customHeight="1">
      <c r="A207" s="124" t="s">
        <v>339</v>
      </c>
      <c r="B207" s="146"/>
      <c r="C207" s="128" t="s">
        <v>284</v>
      </c>
      <c r="D207" s="128"/>
      <c r="E207" s="137"/>
      <c r="F207" s="136"/>
      <c r="G207" s="128"/>
      <c r="H207" s="196">
        <f aca="true" t="shared" si="4" ref="H207:I209">+H208</f>
        <v>1757.8</v>
      </c>
      <c r="I207" s="196">
        <f t="shared" si="4"/>
        <v>1757.8</v>
      </c>
    </row>
    <row r="208" spans="1:9" s="141" customFormat="1" ht="21" customHeight="1">
      <c r="A208" s="124" t="s">
        <v>338</v>
      </c>
      <c r="B208" s="146"/>
      <c r="C208" s="128" t="s">
        <v>284</v>
      </c>
      <c r="D208" s="128" t="s">
        <v>283</v>
      </c>
      <c r="E208" s="134"/>
      <c r="F208" s="133"/>
      <c r="G208" s="128"/>
      <c r="H208" s="196">
        <f t="shared" si="4"/>
        <v>1757.8</v>
      </c>
      <c r="I208" s="196">
        <f t="shared" si="4"/>
        <v>1757.8</v>
      </c>
    </row>
    <row r="209" spans="1:9" s="141" customFormat="1" ht="63" customHeight="1">
      <c r="A209" s="197" t="s">
        <v>337</v>
      </c>
      <c r="B209" s="146"/>
      <c r="C209" s="131" t="s">
        <v>284</v>
      </c>
      <c r="D209" s="131" t="s">
        <v>283</v>
      </c>
      <c r="E209" s="130" t="s">
        <v>294</v>
      </c>
      <c r="F209" s="129" t="s">
        <v>291</v>
      </c>
      <c r="G209" s="128"/>
      <c r="H209" s="196">
        <f t="shared" si="4"/>
        <v>1757.8</v>
      </c>
      <c r="I209" s="196">
        <f t="shared" si="4"/>
        <v>1757.8</v>
      </c>
    </row>
    <row r="210" spans="1:9" s="141" customFormat="1" ht="87.75" customHeight="1">
      <c r="A210" s="167" t="s">
        <v>336</v>
      </c>
      <c r="B210" s="146"/>
      <c r="C210" s="115" t="s">
        <v>284</v>
      </c>
      <c r="D210" s="115" t="s">
        <v>283</v>
      </c>
      <c r="E210" s="126" t="s">
        <v>292</v>
      </c>
      <c r="F210" s="125" t="s">
        <v>291</v>
      </c>
      <c r="G210" s="115"/>
      <c r="H210" s="182">
        <f>H211+H219</f>
        <v>1757.8</v>
      </c>
      <c r="I210" s="182">
        <f>I211+I219</f>
        <v>1757.8</v>
      </c>
    </row>
    <row r="211" spans="1:9" s="141" customFormat="1" ht="21" customHeight="1">
      <c r="A211" s="181" t="s">
        <v>335</v>
      </c>
      <c r="B211" s="146"/>
      <c r="C211" s="115" t="s">
        <v>284</v>
      </c>
      <c r="D211" s="123" t="s">
        <v>283</v>
      </c>
      <c r="E211" s="117" t="s">
        <v>282</v>
      </c>
      <c r="F211" s="116" t="s">
        <v>289</v>
      </c>
      <c r="G211" s="122"/>
      <c r="H211" s="182">
        <f>H212+H213+H214</f>
        <v>1757.8</v>
      </c>
      <c r="I211" s="182">
        <f>I212+I213+I214</f>
        <v>1757.8</v>
      </c>
    </row>
    <row r="212" spans="1:9" s="141" customFormat="1" ht="59.25" customHeight="1">
      <c r="A212" s="167" t="s">
        <v>331</v>
      </c>
      <c r="B212" s="146"/>
      <c r="C212" s="115" t="s">
        <v>284</v>
      </c>
      <c r="D212" s="115" t="s">
        <v>283</v>
      </c>
      <c r="E212" s="117" t="s">
        <v>282</v>
      </c>
      <c r="F212" s="116" t="s">
        <v>289</v>
      </c>
      <c r="G212" s="115" t="s">
        <v>287</v>
      </c>
      <c r="H212" s="114" t="s">
        <v>783</v>
      </c>
      <c r="I212" s="114" t="s">
        <v>783</v>
      </c>
    </row>
    <row r="213" spans="1:9" s="141" customFormat="1" ht="21" customHeight="1">
      <c r="A213" s="132" t="s">
        <v>295</v>
      </c>
      <c r="B213" s="146"/>
      <c r="C213" s="115" t="s">
        <v>284</v>
      </c>
      <c r="D213" s="115" t="s">
        <v>283</v>
      </c>
      <c r="E213" s="117" t="s">
        <v>282</v>
      </c>
      <c r="F213" s="116" t="s">
        <v>289</v>
      </c>
      <c r="G213" s="115" t="s">
        <v>280</v>
      </c>
      <c r="H213" s="114" t="s">
        <v>650</v>
      </c>
      <c r="I213" s="114" t="s">
        <v>650</v>
      </c>
    </row>
    <row r="214" spans="1:9" s="141" customFormat="1" ht="20.25" customHeight="1">
      <c r="A214" s="132" t="s">
        <v>334</v>
      </c>
      <c r="B214" s="146"/>
      <c r="C214" s="115" t="s">
        <v>284</v>
      </c>
      <c r="D214" s="115" t="s">
        <v>283</v>
      </c>
      <c r="E214" s="117" t="s">
        <v>282</v>
      </c>
      <c r="F214" s="116" t="s">
        <v>289</v>
      </c>
      <c r="G214" s="115" t="s">
        <v>333</v>
      </c>
      <c r="H214" s="114" t="s">
        <v>593</v>
      </c>
      <c r="I214" s="114" t="s">
        <v>593</v>
      </c>
    </row>
    <row r="215" spans="1:9" s="141" customFormat="1" ht="21" customHeight="1" hidden="1">
      <c r="A215" s="135" t="s">
        <v>332</v>
      </c>
      <c r="B215" s="146"/>
      <c r="C215" s="115"/>
      <c r="D215" s="115"/>
      <c r="E215" s="126"/>
      <c r="F215" s="195"/>
      <c r="G215" s="115"/>
      <c r="H215" s="114"/>
      <c r="I215" s="114"/>
    </row>
    <row r="216" spans="1:9" s="141" customFormat="1" ht="21" customHeight="1" hidden="1">
      <c r="A216" s="132" t="s">
        <v>295</v>
      </c>
      <c r="B216" s="146"/>
      <c r="C216" s="115"/>
      <c r="D216" s="115"/>
      <c r="E216" s="126"/>
      <c r="F216" s="195"/>
      <c r="G216" s="115"/>
      <c r="H216" s="114"/>
      <c r="I216" s="114"/>
    </row>
    <row r="217" spans="1:9" s="141" customFormat="1" ht="21" customHeight="1" hidden="1">
      <c r="A217" s="135" t="s">
        <v>296</v>
      </c>
      <c r="B217" s="146"/>
      <c r="C217" s="115"/>
      <c r="D217" s="115"/>
      <c r="E217" s="126"/>
      <c r="F217" s="195"/>
      <c r="G217" s="115"/>
      <c r="H217" s="114"/>
      <c r="I217" s="114"/>
    </row>
    <row r="218" spans="1:9" s="141" customFormat="1" ht="21" customHeight="1" hidden="1">
      <c r="A218" s="132" t="s">
        <v>295</v>
      </c>
      <c r="B218" s="146"/>
      <c r="C218" s="115"/>
      <c r="D218" s="115"/>
      <c r="E218" s="126"/>
      <c r="F218" s="195"/>
      <c r="G218" s="115"/>
      <c r="H218" s="114"/>
      <c r="I218" s="114"/>
    </row>
    <row r="219" spans="1:9" s="141" customFormat="1" ht="60.75" customHeight="1">
      <c r="A219" s="167" t="s">
        <v>331</v>
      </c>
      <c r="B219" s="146"/>
      <c r="C219" s="115" t="s">
        <v>284</v>
      </c>
      <c r="D219" s="115" t="s">
        <v>283</v>
      </c>
      <c r="E219" s="117" t="s">
        <v>282</v>
      </c>
      <c r="F219" s="116" t="s">
        <v>330</v>
      </c>
      <c r="G219" s="115" t="s">
        <v>287</v>
      </c>
      <c r="H219" s="114" t="s">
        <v>549</v>
      </c>
      <c r="I219" s="114" t="s">
        <v>549</v>
      </c>
    </row>
    <row r="220" spans="1:9" s="141" customFormat="1" ht="24.75" customHeight="1">
      <c r="A220" s="124" t="s">
        <v>293</v>
      </c>
      <c r="B220" s="146" t="s">
        <v>15</v>
      </c>
      <c r="C220" s="194">
        <v>10</v>
      </c>
      <c r="D220" s="194"/>
      <c r="E220" s="137"/>
      <c r="F220" s="136"/>
      <c r="G220" s="128"/>
      <c r="H220" s="127">
        <f>H226</f>
        <v>162</v>
      </c>
      <c r="I220" s="127">
        <f>I226</f>
        <v>162</v>
      </c>
    </row>
    <row r="221" spans="1:35" s="163" customFormat="1" ht="19.5" customHeight="1" hidden="1">
      <c r="A221" s="124" t="s">
        <v>290</v>
      </c>
      <c r="B221" s="146" t="s">
        <v>15</v>
      </c>
      <c r="C221" s="161">
        <v>10</v>
      </c>
      <c r="D221" s="160" t="s">
        <v>283</v>
      </c>
      <c r="E221" s="134"/>
      <c r="F221" s="133"/>
      <c r="G221" s="160"/>
      <c r="H221" s="159"/>
      <c r="I221" s="159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</row>
    <row r="222" spans="1:35" s="163" customFormat="1" ht="19.5" customHeight="1" hidden="1">
      <c r="A222" s="120" t="s">
        <v>288</v>
      </c>
      <c r="B222" s="146" t="s">
        <v>15</v>
      </c>
      <c r="C222" s="157">
        <v>10</v>
      </c>
      <c r="D222" s="156" t="s">
        <v>283</v>
      </c>
      <c r="E222" s="130" t="s">
        <v>307</v>
      </c>
      <c r="F222" s="129" t="s">
        <v>306</v>
      </c>
      <c r="G222" s="155"/>
      <c r="H222" s="153"/>
      <c r="I222" s="153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</row>
    <row r="223" spans="1:35" s="163" customFormat="1" ht="19.5" customHeight="1" hidden="1">
      <c r="A223" s="119" t="s">
        <v>285</v>
      </c>
      <c r="B223" s="146" t="s">
        <v>15</v>
      </c>
      <c r="C223" s="145">
        <v>10</v>
      </c>
      <c r="D223" s="144" t="s">
        <v>283</v>
      </c>
      <c r="E223" s="126" t="s">
        <v>303</v>
      </c>
      <c r="F223" s="125" t="s">
        <v>306</v>
      </c>
      <c r="G223" s="152"/>
      <c r="H223" s="150"/>
      <c r="I223" s="150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</row>
    <row r="224" spans="1:35" s="163" customFormat="1" ht="56.25" customHeight="1" hidden="1">
      <c r="A224" s="149" t="s">
        <v>305</v>
      </c>
      <c r="B224" s="193" t="s">
        <v>15</v>
      </c>
      <c r="C224" s="148">
        <v>10</v>
      </c>
      <c r="D224" s="144" t="s">
        <v>283</v>
      </c>
      <c r="E224" s="126" t="s">
        <v>303</v>
      </c>
      <c r="F224" s="125" t="s">
        <v>302</v>
      </c>
      <c r="G224" s="143"/>
      <c r="H224" s="114"/>
      <c r="I224" s="11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</row>
    <row r="225" spans="1:35" s="163" customFormat="1" ht="56.25" customHeight="1" hidden="1">
      <c r="A225" s="147" t="s">
        <v>304</v>
      </c>
      <c r="B225" s="166"/>
      <c r="C225" s="145">
        <v>10</v>
      </c>
      <c r="D225" s="144" t="s">
        <v>283</v>
      </c>
      <c r="E225" s="126" t="s">
        <v>303</v>
      </c>
      <c r="F225" s="125" t="s">
        <v>302</v>
      </c>
      <c r="G225" s="143" t="s">
        <v>301</v>
      </c>
      <c r="H225" s="114"/>
      <c r="I225" s="11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</row>
    <row r="226" spans="1:35" s="163" customFormat="1" ht="21" customHeight="1">
      <c r="A226" s="192" t="s">
        <v>329</v>
      </c>
      <c r="B226" s="166"/>
      <c r="C226" s="157">
        <v>10</v>
      </c>
      <c r="D226" s="156" t="s">
        <v>320</v>
      </c>
      <c r="E226" s="191"/>
      <c r="F226" s="190"/>
      <c r="G226" s="187"/>
      <c r="H226" s="127">
        <f>H227</f>
        <v>162</v>
      </c>
      <c r="I226" s="127">
        <f>I227</f>
        <v>162</v>
      </c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</row>
    <row r="227" spans="1:35" s="163" customFormat="1" ht="88.5" customHeight="1">
      <c r="A227" s="189" t="s">
        <v>328</v>
      </c>
      <c r="B227" s="166"/>
      <c r="C227" s="188">
        <v>10</v>
      </c>
      <c r="D227" s="188" t="s">
        <v>320</v>
      </c>
      <c r="E227" s="130" t="s">
        <v>327</v>
      </c>
      <c r="F227" s="129" t="s">
        <v>291</v>
      </c>
      <c r="G227" s="187"/>
      <c r="H227" s="127">
        <f>H228</f>
        <v>162</v>
      </c>
      <c r="I227" s="127">
        <f>I228</f>
        <v>162</v>
      </c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</row>
    <row r="228" spans="1:35" s="163" customFormat="1" ht="98.25" customHeight="1">
      <c r="A228" s="186" t="s">
        <v>326</v>
      </c>
      <c r="B228" s="166"/>
      <c r="C228" s="185" t="s">
        <v>321</v>
      </c>
      <c r="D228" s="184" t="s">
        <v>320</v>
      </c>
      <c r="E228" s="126" t="s">
        <v>325</v>
      </c>
      <c r="F228" s="125" t="s">
        <v>291</v>
      </c>
      <c r="G228" s="128"/>
      <c r="H228" s="121">
        <f>H233+H229+H231</f>
        <v>162</v>
      </c>
      <c r="I228" s="121">
        <f>I233+I229+I231</f>
        <v>162</v>
      </c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</row>
    <row r="229" spans="1:35" s="163" customFormat="1" ht="22.5" customHeight="1">
      <c r="A229" s="181" t="s">
        <v>322</v>
      </c>
      <c r="B229" s="166"/>
      <c r="C229" s="183" t="s">
        <v>321</v>
      </c>
      <c r="D229" s="179" t="s">
        <v>320</v>
      </c>
      <c r="E229" s="126" t="s">
        <v>319</v>
      </c>
      <c r="F229" s="125" t="s">
        <v>324</v>
      </c>
      <c r="G229" s="128"/>
      <c r="H229" s="182">
        <v>0</v>
      </c>
      <c r="I229" s="182">
        <v>0</v>
      </c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</row>
    <row r="230" spans="1:35" s="163" customFormat="1" ht="24" customHeight="1">
      <c r="A230" s="147" t="s">
        <v>304</v>
      </c>
      <c r="B230" s="166"/>
      <c r="C230" s="180" t="s">
        <v>321</v>
      </c>
      <c r="D230" s="179" t="s">
        <v>320</v>
      </c>
      <c r="E230" s="126" t="s">
        <v>319</v>
      </c>
      <c r="F230" s="125" t="s">
        <v>324</v>
      </c>
      <c r="G230" s="178" t="s">
        <v>301</v>
      </c>
      <c r="H230" s="182">
        <v>0</v>
      </c>
      <c r="I230" s="182">
        <v>0</v>
      </c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</row>
    <row r="231" spans="1:35" s="163" customFormat="1" ht="23.25" customHeight="1">
      <c r="A231" s="181" t="s">
        <v>322</v>
      </c>
      <c r="B231" s="166"/>
      <c r="C231" s="180" t="s">
        <v>321</v>
      </c>
      <c r="D231" s="179" t="s">
        <v>320</v>
      </c>
      <c r="E231" s="126" t="s">
        <v>319</v>
      </c>
      <c r="F231" s="125" t="s">
        <v>323</v>
      </c>
      <c r="G231" s="128"/>
      <c r="H231" s="182">
        <v>0</v>
      </c>
      <c r="I231" s="182">
        <v>0</v>
      </c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</row>
    <row r="232" spans="1:35" s="163" customFormat="1" ht="24" customHeight="1">
      <c r="A232" s="147" t="s">
        <v>304</v>
      </c>
      <c r="B232" s="166"/>
      <c r="C232" s="180" t="s">
        <v>321</v>
      </c>
      <c r="D232" s="179" t="s">
        <v>320</v>
      </c>
      <c r="E232" s="126" t="s">
        <v>319</v>
      </c>
      <c r="F232" s="125" t="s">
        <v>323</v>
      </c>
      <c r="G232" s="178" t="s">
        <v>301</v>
      </c>
      <c r="H232" s="182">
        <v>0</v>
      </c>
      <c r="I232" s="182">
        <v>0</v>
      </c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</row>
    <row r="233" spans="1:35" s="163" customFormat="1" ht="20.25" customHeight="1">
      <c r="A233" s="181" t="s">
        <v>322</v>
      </c>
      <c r="B233" s="166"/>
      <c r="C233" s="180" t="s">
        <v>321</v>
      </c>
      <c r="D233" s="179" t="s">
        <v>320</v>
      </c>
      <c r="E233" s="126" t="s">
        <v>319</v>
      </c>
      <c r="F233" s="125" t="s">
        <v>318</v>
      </c>
      <c r="G233" s="128"/>
      <c r="H233" s="121">
        <v>162</v>
      </c>
      <c r="I233" s="121">
        <v>162</v>
      </c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</row>
    <row r="234" spans="1:35" s="163" customFormat="1" ht="21" customHeight="1">
      <c r="A234" s="147" t="s">
        <v>304</v>
      </c>
      <c r="B234" s="166"/>
      <c r="C234" s="180" t="s">
        <v>321</v>
      </c>
      <c r="D234" s="179" t="s">
        <v>320</v>
      </c>
      <c r="E234" s="126" t="s">
        <v>319</v>
      </c>
      <c r="F234" s="125" t="s">
        <v>318</v>
      </c>
      <c r="G234" s="178" t="s">
        <v>301</v>
      </c>
      <c r="H234" s="177" t="s">
        <v>649</v>
      </c>
      <c r="I234" s="177" t="s">
        <v>649</v>
      </c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</row>
    <row r="235" spans="1:35" s="163" customFormat="1" ht="20.25" customHeight="1">
      <c r="A235" s="174" t="s">
        <v>317</v>
      </c>
      <c r="B235" s="166"/>
      <c r="C235" s="173">
        <v>11</v>
      </c>
      <c r="D235" s="171"/>
      <c r="E235" s="176"/>
      <c r="F235" s="175"/>
      <c r="G235" s="168">
        <f aca="true" t="shared" si="5" ref="G235:I237">+G236</f>
        <v>0</v>
      </c>
      <c r="H235" s="168">
        <f t="shared" si="5"/>
        <v>300</v>
      </c>
      <c r="I235" s="168">
        <f t="shared" si="5"/>
        <v>300</v>
      </c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</row>
    <row r="236" spans="1:35" s="163" customFormat="1" ht="21" customHeight="1">
      <c r="A236" s="174" t="s">
        <v>316</v>
      </c>
      <c r="B236" s="166"/>
      <c r="C236" s="173">
        <v>11</v>
      </c>
      <c r="D236" s="171" t="s">
        <v>283</v>
      </c>
      <c r="E236" s="170"/>
      <c r="F236" s="169"/>
      <c r="G236" s="168">
        <f t="shared" si="5"/>
        <v>0</v>
      </c>
      <c r="H236" s="168">
        <f t="shared" si="5"/>
        <v>300</v>
      </c>
      <c r="I236" s="168">
        <f t="shared" si="5"/>
        <v>300</v>
      </c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</row>
    <row r="237" spans="1:35" s="163" customFormat="1" ht="58.5" customHeight="1">
      <c r="A237" s="172" t="s">
        <v>315</v>
      </c>
      <c r="B237" s="166"/>
      <c r="C237" s="131" t="s">
        <v>310</v>
      </c>
      <c r="D237" s="171" t="s">
        <v>283</v>
      </c>
      <c r="E237" s="170" t="s">
        <v>314</v>
      </c>
      <c r="F237" s="169" t="s">
        <v>291</v>
      </c>
      <c r="G237" s="168">
        <f t="shared" si="5"/>
        <v>0</v>
      </c>
      <c r="H237" s="168">
        <f t="shared" si="5"/>
        <v>300</v>
      </c>
      <c r="I237" s="168">
        <f t="shared" si="5"/>
        <v>300</v>
      </c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</row>
    <row r="238" spans="1:35" s="163" customFormat="1" ht="79.5" customHeight="1">
      <c r="A238" s="167" t="s">
        <v>313</v>
      </c>
      <c r="B238" s="166"/>
      <c r="C238" s="115" t="s">
        <v>310</v>
      </c>
      <c r="D238" s="123" t="s">
        <v>283</v>
      </c>
      <c r="E238" s="140" t="s">
        <v>312</v>
      </c>
      <c r="F238" s="139" t="s">
        <v>291</v>
      </c>
      <c r="G238" s="165">
        <f>+G239+G241</f>
        <v>0</v>
      </c>
      <c r="H238" s="165">
        <f>+H239+H241</f>
        <v>300</v>
      </c>
      <c r="I238" s="165">
        <f>+I239+I241</f>
        <v>300</v>
      </c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</row>
    <row r="239" spans="1:35" s="163" customFormat="1" ht="61.5" customHeight="1">
      <c r="A239" s="147" t="s">
        <v>311</v>
      </c>
      <c r="B239" s="166"/>
      <c r="C239" s="115" t="s">
        <v>310</v>
      </c>
      <c r="D239" s="123" t="s">
        <v>283</v>
      </c>
      <c r="E239" s="140" t="s">
        <v>309</v>
      </c>
      <c r="F239" s="139" t="s">
        <v>308</v>
      </c>
      <c r="G239" s="122"/>
      <c r="H239" s="165" t="str">
        <f>+H240</f>
        <v>300</v>
      </c>
      <c r="I239" s="165" t="str">
        <f>+I240</f>
        <v>300</v>
      </c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</row>
    <row r="240" spans="1:9" s="141" customFormat="1" ht="25.5" customHeight="1">
      <c r="A240" s="132" t="s">
        <v>295</v>
      </c>
      <c r="B240" s="162" t="s">
        <v>15</v>
      </c>
      <c r="C240" s="115" t="s">
        <v>310</v>
      </c>
      <c r="D240" s="123" t="s">
        <v>283</v>
      </c>
      <c r="E240" s="140" t="s">
        <v>309</v>
      </c>
      <c r="F240" s="139" t="s">
        <v>308</v>
      </c>
      <c r="G240" s="122" t="s">
        <v>280</v>
      </c>
      <c r="H240" s="138" t="s">
        <v>301</v>
      </c>
      <c r="I240" s="138" t="s">
        <v>301</v>
      </c>
    </row>
    <row r="241" spans="1:9" s="141" customFormat="1" ht="18.75" customHeight="1" hidden="1">
      <c r="A241" s="124" t="s">
        <v>290</v>
      </c>
      <c r="B241" s="131" t="s">
        <v>15</v>
      </c>
      <c r="C241" s="161">
        <v>10</v>
      </c>
      <c r="D241" s="160" t="s">
        <v>283</v>
      </c>
      <c r="E241" s="134"/>
      <c r="F241" s="133"/>
      <c r="G241" s="160"/>
      <c r="H241" s="160"/>
      <c r="I241" s="159"/>
    </row>
    <row r="242" spans="1:9" s="141" customFormat="1" ht="54" customHeight="1" hidden="1">
      <c r="A242" s="120" t="s">
        <v>288</v>
      </c>
      <c r="B242" s="158" t="s">
        <v>15</v>
      </c>
      <c r="C242" s="157">
        <v>10</v>
      </c>
      <c r="D242" s="156" t="s">
        <v>283</v>
      </c>
      <c r="E242" s="130" t="s">
        <v>307</v>
      </c>
      <c r="F242" s="129" t="s">
        <v>306</v>
      </c>
      <c r="G242" s="155"/>
      <c r="H242" s="154"/>
      <c r="I242" s="153"/>
    </row>
    <row r="243" spans="1:9" s="141" customFormat="1" ht="68.25" customHeight="1" hidden="1">
      <c r="A243" s="119" t="s">
        <v>285</v>
      </c>
      <c r="B243" s="146" t="s">
        <v>15</v>
      </c>
      <c r="C243" s="145">
        <v>10</v>
      </c>
      <c r="D243" s="144" t="s">
        <v>283</v>
      </c>
      <c r="E243" s="126" t="s">
        <v>303</v>
      </c>
      <c r="F243" s="125" t="s">
        <v>306</v>
      </c>
      <c r="G243" s="152"/>
      <c r="H243" s="151"/>
      <c r="I243" s="150"/>
    </row>
    <row r="244" spans="1:9" s="141" customFormat="1" ht="20.25" customHeight="1" hidden="1">
      <c r="A244" s="149" t="s">
        <v>305</v>
      </c>
      <c r="B244" s="146" t="s">
        <v>15</v>
      </c>
      <c r="C244" s="148">
        <v>10</v>
      </c>
      <c r="D244" s="144" t="s">
        <v>283</v>
      </c>
      <c r="E244" s="126" t="s">
        <v>303</v>
      </c>
      <c r="F244" s="125" t="s">
        <v>302</v>
      </c>
      <c r="G244" s="143"/>
      <c r="H244" s="142"/>
      <c r="I244" s="114"/>
    </row>
    <row r="245" spans="1:9" s="141" customFormat="1" ht="20.25" customHeight="1" hidden="1">
      <c r="A245" s="147" t="s">
        <v>304</v>
      </c>
      <c r="B245" s="146" t="s">
        <v>15</v>
      </c>
      <c r="C245" s="145">
        <v>10</v>
      </c>
      <c r="D245" s="144" t="s">
        <v>283</v>
      </c>
      <c r="E245" s="126" t="s">
        <v>303</v>
      </c>
      <c r="F245" s="125" t="s">
        <v>302</v>
      </c>
      <c r="G245" s="143" t="s">
        <v>301</v>
      </c>
      <c r="H245" s="142"/>
      <c r="I245" s="114"/>
    </row>
    <row r="246" spans="1:35" s="109" customFormat="1" ht="18.75" customHeight="1" hidden="1">
      <c r="A246" s="132" t="s">
        <v>295</v>
      </c>
      <c r="B246" s="115" t="s">
        <v>15</v>
      </c>
      <c r="C246" s="115" t="s">
        <v>300</v>
      </c>
      <c r="D246" s="123" t="s">
        <v>300</v>
      </c>
      <c r="E246" s="140" t="s">
        <v>299</v>
      </c>
      <c r="F246" s="139" t="s">
        <v>298</v>
      </c>
      <c r="G246" s="122" t="s">
        <v>280</v>
      </c>
      <c r="H246" s="122"/>
      <c r="I246" s="138" t="s">
        <v>297</v>
      </c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</row>
    <row r="247" spans="1:35" s="109" customFormat="1" ht="37.5" customHeight="1" hidden="1">
      <c r="A247" s="132" t="s">
        <v>295</v>
      </c>
      <c r="B247" s="118" t="s">
        <v>15</v>
      </c>
      <c r="C247" s="128" t="s">
        <v>284</v>
      </c>
      <c r="D247" s="128"/>
      <c r="E247" s="137"/>
      <c r="F247" s="136"/>
      <c r="G247" s="128"/>
      <c r="H247" s="128"/>
      <c r="I247" s="127" t="e">
        <f>+I248</f>
        <v>#REF!</v>
      </c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</row>
    <row r="248" spans="1:35" s="109" customFormat="1" ht="18.75" customHeight="1" hidden="1">
      <c r="A248" s="135" t="s">
        <v>296</v>
      </c>
      <c r="B248" s="118" t="s">
        <v>15</v>
      </c>
      <c r="C248" s="128" t="s">
        <v>284</v>
      </c>
      <c r="D248" s="128" t="s">
        <v>283</v>
      </c>
      <c r="E248" s="134"/>
      <c r="F248" s="133"/>
      <c r="G248" s="128"/>
      <c r="H248" s="128"/>
      <c r="I248" s="127" t="e">
        <f>+I249</f>
        <v>#REF!</v>
      </c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</row>
    <row r="249" spans="1:35" s="109" customFormat="1" ht="18.75" customHeight="1" hidden="1">
      <c r="A249" s="132" t="s">
        <v>295</v>
      </c>
      <c r="B249" s="118" t="s">
        <v>15</v>
      </c>
      <c r="C249" s="131" t="s">
        <v>284</v>
      </c>
      <c r="D249" s="131" t="s">
        <v>283</v>
      </c>
      <c r="E249" s="130" t="s">
        <v>294</v>
      </c>
      <c r="F249" s="129" t="s">
        <v>291</v>
      </c>
      <c r="G249" s="128"/>
      <c r="H249" s="128"/>
      <c r="I249" s="127" t="e">
        <f>+I250</f>
        <v>#REF!</v>
      </c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</row>
    <row r="250" spans="1:35" s="109" customFormat="1" ht="18.75" customHeight="1" hidden="1">
      <c r="A250" s="124" t="s">
        <v>293</v>
      </c>
      <c r="B250" s="118" t="s">
        <v>15</v>
      </c>
      <c r="C250" s="115" t="s">
        <v>284</v>
      </c>
      <c r="D250" s="115" t="s">
        <v>283</v>
      </c>
      <c r="E250" s="126" t="s">
        <v>292</v>
      </c>
      <c r="F250" s="125" t="s">
        <v>291</v>
      </c>
      <c r="G250" s="115"/>
      <c r="H250" s="115"/>
      <c r="I250" s="121" t="e">
        <f>I251+#REF!+#REF!</f>
        <v>#REF!</v>
      </c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</row>
    <row r="251" spans="1:35" s="109" customFormat="1" ht="56.25" customHeight="1" hidden="1">
      <c r="A251" s="124" t="s">
        <v>290</v>
      </c>
      <c r="B251" s="118" t="s">
        <v>15</v>
      </c>
      <c r="C251" s="115" t="s">
        <v>284</v>
      </c>
      <c r="D251" s="123" t="s">
        <v>283</v>
      </c>
      <c r="E251" s="117" t="s">
        <v>282</v>
      </c>
      <c r="F251" s="116" t="s">
        <v>289</v>
      </c>
      <c r="G251" s="122"/>
      <c r="H251" s="122"/>
      <c r="I251" s="121" t="e">
        <f>I252+I253+#REF!</f>
        <v>#REF!</v>
      </c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</row>
    <row r="252" spans="1:35" s="109" customFormat="1" ht="56.25" customHeight="1" hidden="1">
      <c r="A252" s="120" t="s">
        <v>288</v>
      </c>
      <c r="B252" s="118" t="s">
        <v>15</v>
      </c>
      <c r="C252" s="115" t="s">
        <v>284</v>
      </c>
      <c r="D252" s="115" t="s">
        <v>283</v>
      </c>
      <c r="E252" s="117" t="s">
        <v>282</v>
      </c>
      <c r="F252" s="116" t="s">
        <v>281</v>
      </c>
      <c r="G252" s="115" t="s">
        <v>287</v>
      </c>
      <c r="H252" s="115"/>
      <c r="I252" s="114" t="s">
        <v>286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</row>
    <row r="253" spans="1:35" s="109" customFormat="1" ht="18.75" customHeight="1" hidden="1">
      <c r="A253" s="119" t="s">
        <v>285</v>
      </c>
      <c r="B253" s="118" t="s">
        <v>15</v>
      </c>
      <c r="C253" s="115" t="s">
        <v>284</v>
      </c>
      <c r="D253" s="115" t="s">
        <v>283</v>
      </c>
      <c r="E253" s="117" t="s">
        <v>282</v>
      </c>
      <c r="F253" s="116" t="s">
        <v>281</v>
      </c>
      <c r="G253" s="115" t="s">
        <v>280</v>
      </c>
      <c r="H253" s="115"/>
      <c r="I253" s="114" t="s">
        <v>279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</row>
    <row r="254" spans="1:35" s="109" customFormat="1" ht="18.75">
      <c r="A254" s="108"/>
      <c r="B254" s="107"/>
      <c r="C254" s="107"/>
      <c r="D254" s="113"/>
      <c r="E254" s="112"/>
      <c r="F254" s="111"/>
      <c r="G254" s="107"/>
      <c r="H254" s="107"/>
      <c r="I254" s="107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</row>
    <row r="255" spans="1:35" s="109" customFormat="1" ht="18.75">
      <c r="A255" s="108"/>
      <c r="B255" s="107"/>
      <c r="C255" s="107"/>
      <c r="D255" s="113"/>
      <c r="E255" s="112"/>
      <c r="F255" s="111"/>
      <c r="G255" s="107"/>
      <c r="H255" s="107"/>
      <c r="I255" s="107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</row>
    <row r="256" spans="1:35" s="109" customFormat="1" ht="18.75">
      <c r="A256" s="108"/>
      <c r="B256" s="107"/>
      <c r="C256" s="107"/>
      <c r="D256" s="113"/>
      <c r="E256" s="112"/>
      <c r="F256" s="111"/>
      <c r="G256" s="107"/>
      <c r="H256" s="107"/>
      <c r="I256" s="107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</row>
    <row r="257" spans="1:35" s="109" customFormat="1" ht="18.75">
      <c r="A257" s="108"/>
      <c r="B257" s="107"/>
      <c r="C257" s="107"/>
      <c r="D257" s="113"/>
      <c r="E257" s="112"/>
      <c r="F257" s="111"/>
      <c r="G257" s="107"/>
      <c r="H257" s="107"/>
      <c r="I257" s="107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</row>
    <row r="258" spans="1:35" s="109" customFormat="1" ht="18.75">
      <c r="A258" s="108"/>
      <c r="B258" s="107"/>
      <c r="C258" s="107"/>
      <c r="D258" s="113"/>
      <c r="E258" s="112"/>
      <c r="F258" s="111"/>
      <c r="G258" s="107"/>
      <c r="H258" s="107"/>
      <c r="I258" s="107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</row>
    <row r="259" spans="1:35" s="109" customFormat="1" ht="18.75">
      <c r="A259" s="108"/>
      <c r="B259" s="107"/>
      <c r="C259" s="107"/>
      <c r="D259" s="113"/>
      <c r="E259" s="112"/>
      <c r="F259" s="111"/>
      <c r="G259" s="107"/>
      <c r="H259" s="107"/>
      <c r="I259" s="107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</row>
    <row r="260" spans="1:35" s="109" customFormat="1" ht="18.75">
      <c r="A260" s="108"/>
      <c r="B260" s="107"/>
      <c r="C260" s="107"/>
      <c r="D260" s="113"/>
      <c r="E260" s="112"/>
      <c r="F260" s="111"/>
      <c r="G260" s="107"/>
      <c r="H260" s="107"/>
      <c r="I260" s="107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</row>
    <row r="261" spans="1:35" s="109" customFormat="1" ht="18.75">
      <c r="A261" s="108"/>
      <c r="B261" s="107"/>
      <c r="C261" s="107"/>
      <c r="D261" s="113"/>
      <c r="E261" s="112"/>
      <c r="F261" s="111"/>
      <c r="G261" s="107"/>
      <c r="H261" s="107"/>
      <c r="I261" s="107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</row>
    <row r="262" spans="1:35" s="109" customFormat="1" ht="18.75">
      <c r="A262" s="108"/>
      <c r="B262" s="107"/>
      <c r="C262" s="107"/>
      <c r="D262" s="113"/>
      <c r="E262" s="112"/>
      <c r="F262" s="111"/>
      <c r="G262" s="107"/>
      <c r="H262" s="107"/>
      <c r="I262" s="107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</row>
    <row r="263" spans="1:35" s="109" customFormat="1" ht="18.75">
      <c r="A263" s="108"/>
      <c r="B263" s="107"/>
      <c r="C263" s="107"/>
      <c r="D263" s="113"/>
      <c r="E263" s="112"/>
      <c r="F263" s="111"/>
      <c r="G263" s="107"/>
      <c r="H263" s="107"/>
      <c r="I263" s="107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</row>
    <row r="264" spans="1:35" s="109" customFormat="1" ht="18.75">
      <c r="A264" s="108"/>
      <c r="B264" s="107"/>
      <c r="C264" s="107"/>
      <c r="D264" s="113"/>
      <c r="E264" s="112"/>
      <c r="F264" s="111"/>
      <c r="G264" s="107"/>
      <c r="H264" s="107"/>
      <c r="I264" s="107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</row>
    <row r="265" spans="1:35" s="109" customFormat="1" ht="18.75">
      <c r="A265" s="108"/>
      <c r="B265" s="107"/>
      <c r="C265" s="107"/>
      <c r="D265" s="113"/>
      <c r="E265" s="112"/>
      <c r="F265" s="111"/>
      <c r="G265" s="107"/>
      <c r="H265" s="107"/>
      <c r="I265" s="107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</row>
    <row r="266" spans="1:35" s="109" customFormat="1" ht="18.75">
      <c r="A266" s="108"/>
      <c r="B266" s="107"/>
      <c r="C266" s="107"/>
      <c r="D266" s="113"/>
      <c r="E266" s="112"/>
      <c r="F266" s="111"/>
      <c r="G266" s="107"/>
      <c r="H266" s="107"/>
      <c r="I266" s="107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</row>
    <row r="267" spans="1:35" s="109" customFormat="1" ht="18.75">
      <c r="A267" s="108"/>
      <c r="B267" s="107"/>
      <c r="C267" s="107"/>
      <c r="D267" s="113"/>
      <c r="E267" s="112"/>
      <c r="F267" s="111"/>
      <c r="G267" s="107"/>
      <c r="H267" s="107"/>
      <c r="I267" s="107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</row>
    <row r="268" spans="1:35" s="109" customFormat="1" ht="18.75">
      <c r="A268" s="108"/>
      <c r="B268" s="107"/>
      <c r="C268" s="107"/>
      <c r="D268" s="113"/>
      <c r="E268" s="112"/>
      <c r="F268" s="111"/>
      <c r="G268" s="107"/>
      <c r="H268" s="107"/>
      <c r="I268" s="107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</row>
    <row r="269" spans="1:35" s="109" customFormat="1" ht="18.75">
      <c r="A269" s="108"/>
      <c r="B269" s="107"/>
      <c r="C269" s="107"/>
      <c r="D269" s="113"/>
      <c r="E269" s="112"/>
      <c r="F269" s="111"/>
      <c r="G269" s="107"/>
      <c r="H269" s="107"/>
      <c r="I269" s="107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</row>
    <row r="270" spans="1:35" s="109" customFormat="1" ht="18.75">
      <c r="A270" s="108"/>
      <c r="B270" s="107"/>
      <c r="C270" s="107"/>
      <c r="D270" s="113"/>
      <c r="E270" s="112"/>
      <c r="F270" s="111"/>
      <c r="G270" s="107"/>
      <c r="H270" s="107"/>
      <c r="I270" s="107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</row>
    <row r="271" spans="1:35" s="109" customFormat="1" ht="18.75">
      <c r="A271" s="108"/>
      <c r="B271" s="107"/>
      <c r="C271" s="107"/>
      <c r="D271" s="113"/>
      <c r="E271" s="112"/>
      <c r="F271" s="111"/>
      <c r="G271" s="107"/>
      <c r="H271" s="107"/>
      <c r="I271" s="107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</row>
    <row r="272" spans="1:35" s="109" customFormat="1" ht="18.75">
      <c r="A272" s="108"/>
      <c r="B272" s="107"/>
      <c r="C272" s="107"/>
      <c r="D272" s="113"/>
      <c r="E272" s="112"/>
      <c r="F272" s="111"/>
      <c r="G272" s="107"/>
      <c r="H272" s="107"/>
      <c r="I272" s="107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</row>
  </sheetData>
  <sheetProtection/>
  <mergeCells count="19">
    <mergeCell ref="E120:F120"/>
    <mergeCell ref="A6:I6"/>
    <mergeCell ref="A9:G9"/>
    <mergeCell ref="A1:I1"/>
    <mergeCell ref="A2:I2"/>
    <mergeCell ref="A3:I3"/>
    <mergeCell ref="A4:I4"/>
    <mergeCell ref="A5:I5"/>
    <mergeCell ref="A7:I7"/>
    <mergeCell ref="E133:F133"/>
    <mergeCell ref="E102:F102"/>
    <mergeCell ref="E83:F83"/>
    <mergeCell ref="A8:G8"/>
    <mergeCell ref="E70:F70"/>
    <mergeCell ref="E99:F99"/>
    <mergeCell ref="E101:F101"/>
    <mergeCell ref="E129:F129"/>
    <mergeCell ref="E132:F132"/>
    <mergeCell ref="A10:I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40" r:id="rId1"/>
  <rowBreaks count="1" manualBreakCount="1">
    <brk id="10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1"/>
  <sheetViews>
    <sheetView zoomScale="70" zoomScaleNormal="70" zoomScalePageLayoutView="0" workbookViewId="0" topLeftCell="A1">
      <selection activeCell="A9" sqref="A9:H9"/>
    </sheetView>
  </sheetViews>
  <sheetFormatPr defaultColWidth="9.140625" defaultRowHeight="15"/>
  <cols>
    <col min="1" max="1" width="108.00390625" style="108" customWidth="1"/>
    <col min="2" max="2" width="8.7109375" style="107" customWidth="1"/>
    <col min="3" max="3" width="8.7109375" style="103" customWidth="1"/>
    <col min="4" max="4" width="9.140625" style="106" customWidth="1"/>
    <col min="5" max="5" width="14.00390625" style="105" customWidth="1"/>
    <col min="6" max="6" width="8.8515625" style="104" customWidth="1"/>
    <col min="7" max="7" width="10.421875" style="103" customWidth="1"/>
    <col min="8" max="8" width="14.00390625" style="103" customWidth="1"/>
    <col min="9" max="32" width="9.140625" style="102" customWidth="1"/>
  </cols>
  <sheetData>
    <row r="1" spans="1:8" s="1" customFormat="1" ht="15.75" customHeight="1">
      <c r="A1" s="571" t="s">
        <v>648</v>
      </c>
      <c r="B1" s="571"/>
      <c r="C1" s="571"/>
      <c r="D1" s="571"/>
      <c r="E1" s="571"/>
      <c r="F1" s="571"/>
      <c r="G1" s="571"/>
      <c r="H1" s="571"/>
    </row>
    <row r="2" spans="1:8" s="1" customFormat="1" ht="15.75" customHeight="1">
      <c r="A2" s="596" t="s">
        <v>20</v>
      </c>
      <c r="B2" s="596"/>
      <c r="C2" s="596"/>
      <c r="D2" s="596"/>
      <c r="E2" s="596"/>
      <c r="F2" s="596"/>
      <c r="G2" s="596"/>
      <c r="H2" s="596"/>
    </row>
    <row r="3" spans="1:8" s="1" customFormat="1" ht="15.75" customHeight="1">
      <c r="A3" s="596" t="s">
        <v>647</v>
      </c>
      <c r="B3" s="596"/>
      <c r="C3" s="596"/>
      <c r="D3" s="596"/>
      <c r="E3" s="596"/>
      <c r="F3" s="596"/>
      <c r="G3" s="596"/>
      <c r="H3" s="596"/>
    </row>
    <row r="4" spans="1:8" s="2" customFormat="1" ht="16.5" customHeight="1">
      <c r="A4" s="597" t="s">
        <v>111</v>
      </c>
      <c r="B4" s="597"/>
      <c r="C4" s="597"/>
      <c r="D4" s="597"/>
      <c r="E4" s="597"/>
      <c r="F4" s="597"/>
      <c r="G4" s="597"/>
      <c r="H4" s="597"/>
    </row>
    <row r="5" spans="1:8" s="2" customFormat="1" ht="16.5" customHeight="1">
      <c r="A5" s="597" t="s">
        <v>19</v>
      </c>
      <c r="B5" s="597"/>
      <c r="C5" s="597"/>
      <c r="D5" s="597"/>
      <c r="E5" s="597"/>
      <c r="F5" s="597"/>
      <c r="G5" s="597"/>
      <c r="H5" s="597"/>
    </row>
    <row r="6" spans="1:8" s="2" customFormat="1" ht="16.5" customHeight="1">
      <c r="A6" s="597" t="s">
        <v>271</v>
      </c>
      <c r="B6" s="597"/>
      <c r="C6" s="597"/>
      <c r="D6" s="597"/>
      <c r="E6" s="597"/>
      <c r="F6" s="597"/>
      <c r="G6" s="597"/>
      <c r="H6" s="597"/>
    </row>
    <row r="7" spans="1:8" s="2" customFormat="1" ht="16.5" customHeight="1">
      <c r="A7" s="599"/>
      <c r="B7" s="599"/>
      <c r="C7" s="599"/>
      <c r="D7" s="599"/>
      <c r="E7" s="599"/>
      <c r="F7" s="599"/>
      <c r="G7" s="599"/>
      <c r="H7" s="599"/>
    </row>
    <row r="8" spans="1:8" s="2" customFormat="1" ht="16.5" customHeight="1">
      <c r="A8" s="598"/>
      <c r="B8" s="598"/>
      <c r="C8" s="598"/>
      <c r="D8" s="598"/>
      <c r="E8" s="598"/>
      <c r="F8" s="598"/>
      <c r="G8" s="598"/>
      <c r="H8" s="422"/>
    </row>
    <row r="9" spans="1:8" s="2" customFormat="1" ht="66" customHeight="1">
      <c r="A9" s="595" t="s">
        <v>646</v>
      </c>
      <c r="B9" s="595"/>
      <c r="C9" s="595"/>
      <c r="D9" s="595"/>
      <c r="E9" s="595"/>
      <c r="F9" s="595"/>
      <c r="G9" s="595"/>
      <c r="H9" s="595"/>
    </row>
    <row r="10" spans="1:8" s="354" customFormat="1" ht="15.75">
      <c r="A10" s="421"/>
      <c r="B10" s="420"/>
      <c r="C10" s="419"/>
      <c r="D10" s="419"/>
      <c r="E10" s="419"/>
      <c r="F10" s="419"/>
      <c r="G10" s="418"/>
      <c r="H10" s="418"/>
    </row>
    <row r="11" spans="1:32" s="351" customFormat="1" ht="54" customHeight="1">
      <c r="A11" s="359" t="s">
        <v>17</v>
      </c>
      <c r="B11" s="358" t="s">
        <v>559</v>
      </c>
      <c r="C11" s="358" t="s">
        <v>570</v>
      </c>
      <c r="D11" s="338" t="s">
        <v>569</v>
      </c>
      <c r="E11" s="357" t="s">
        <v>568</v>
      </c>
      <c r="F11" s="136"/>
      <c r="G11" s="337" t="s">
        <v>567</v>
      </c>
      <c r="H11" s="337" t="s">
        <v>566</v>
      </c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</row>
    <row r="12" spans="1:32" s="109" customFormat="1" ht="18.75">
      <c r="A12" s="219" t="s">
        <v>563</v>
      </c>
      <c r="B12" s="131" t="s">
        <v>15</v>
      </c>
      <c r="C12" s="128"/>
      <c r="D12" s="217"/>
      <c r="E12" s="338"/>
      <c r="F12" s="337"/>
      <c r="G12" s="216"/>
      <c r="H12" s="196">
        <f>H14+H82+H98+H116+H156+H211+H224+H239+H205+H56+Q111</f>
        <v>18753.604999999996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s="109" customFormat="1" ht="18.75">
      <c r="A13" s="356" t="s">
        <v>562</v>
      </c>
      <c r="B13" s="131"/>
      <c r="C13" s="128"/>
      <c r="D13" s="217"/>
      <c r="E13" s="338"/>
      <c r="F13" s="337"/>
      <c r="G13" s="216"/>
      <c r="H13" s="196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s="109" customFormat="1" ht="18.75">
      <c r="A14" s="219" t="s">
        <v>561</v>
      </c>
      <c r="B14" s="131" t="s">
        <v>15</v>
      </c>
      <c r="C14" s="128" t="s">
        <v>283</v>
      </c>
      <c r="D14" s="217"/>
      <c r="E14" s="338"/>
      <c r="F14" s="337"/>
      <c r="G14" s="216"/>
      <c r="H14" s="196">
        <f>H15+H20+H27+H46+H51+H61</f>
        <v>6847.043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s="109" customFormat="1" ht="37.5">
      <c r="A15" s="124" t="s">
        <v>560</v>
      </c>
      <c r="B15" s="131" t="s">
        <v>15</v>
      </c>
      <c r="C15" s="128" t="s">
        <v>283</v>
      </c>
      <c r="D15" s="217" t="s">
        <v>367</v>
      </c>
      <c r="E15" s="338"/>
      <c r="F15" s="337"/>
      <c r="G15" s="216"/>
      <c r="H15" s="196">
        <f>+H16</f>
        <v>694.973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s="259" customFormat="1" ht="18.75">
      <c r="A16" s="248" t="s">
        <v>558</v>
      </c>
      <c r="B16" s="158" t="s">
        <v>15</v>
      </c>
      <c r="C16" s="158" t="s">
        <v>283</v>
      </c>
      <c r="D16" s="211" t="s">
        <v>367</v>
      </c>
      <c r="E16" s="246" t="s">
        <v>557</v>
      </c>
      <c r="F16" s="202" t="s">
        <v>291</v>
      </c>
      <c r="G16" s="245"/>
      <c r="H16" s="417">
        <f>+H17</f>
        <v>694.973</v>
      </c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</row>
    <row r="17" spans="1:32" s="163" customFormat="1" ht="19.5">
      <c r="A17" s="212" t="s">
        <v>556</v>
      </c>
      <c r="B17" s="146" t="s">
        <v>15</v>
      </c>
      <c r="C17" s="146" t="s">
        <v>283</v>
      </c>
      <c r="D17" s="208" t="s">
        <v>367</v>
      </c>
      <c r="E17" s="346" t="s">
        <v>555</v>
      </c>
      <c r="F17" s="139" t="s">
        <v>291</v>
      </c>
      <c r="G17" s="240"/>
      <c r="H17" s="215">
        <f>+H18</f>
        <v>694.973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s="163" customFormat="1" ht="19.5">
      <c r="A18" s="212" t="s">
        <v>540</v>
      </c>
      <c r="B18" s="146" t="s">
        <v>15</v>
      </c>
      <c r="C18" s="146" t="s">
        <v>283</v>
      </c>
      <c r="D18" s="208" t="s">
        <v>367</v>
      </c>
      <c r="E18" s="346" t="s">
        <v>555</v>
      </c>
      <c r="F18" s="139" t="s">
        <v>550</v>
      </c>
      <c r="G18" s="240"/>
      <c r="H18" s="215">
        <f>+H19</f>
        <v>694.973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s="163" customFormat="1" ht="66.75" customHeight="1">
      <c r="A19" s="167" t="s">
        <v>331</v>
      </c>
      <c r="B19" s="115" t="s">
        <v>15</v>
      </c>
      <c r="C19" s="115" t="s">
        <v>283</v>
      </c>
      <c r="D19" s="123" t="s">
        <v>367</v>
      </c>
      <c r="E19" s="346" t="s">
        <v>555</v>
      </c>
      <c r="F19" s="139" t="s">
        <v>550</v>
      </c>
      <c r="G19" s="205" t="s">
        <v>287</v>
      </c>
      <c r="H19" s="214">
        <v>694.973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</row>
    <row r="20" spans="1:32" s="163" customFormat="1" ht="56.25">
      <c r="A20" s="124" t="s">
        <v>554</v>
      </c>
      <c r="B20" s="131" t="s">
        <v>15</v>
      </c>
      <c r="C20" s="128" t="s">
        <v>283</v>
      </c>
      <c r="D20" s="128" t="s">
        <v>402</v>
      </c>
      <c r="E20" s="217"/>
      <c r="F20" s="216"/>
      <c r="G20" s="128"/>
      <c r="H20" s="375">
        <f>+H21</f>
        <v>2333.027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s="163" customFormat="1" ht="19.5">
      <c r="A21" s="248" t="s">
        <v>553</v>
      </c>
      <c r="B21" s="158" t="s">
        <v>15</v>
      </c>
      <c r="C21" s="158" t="s">
        <v>283</v>
      </c>
      <c r="D21" s="211" t="s">
        <v>402</v>
      </c>
      <c r="E21" s="201" t="s">
        <v>552</v>
      </c>
      <c r="F21" s="169" t="s">
        <v>291</v>
      </c>
      <c r="G21" s="349"/>
      <c r="H21" s="416">
        <f>+H22</f>
        <v>2333.027</v>
      </c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s="163" customFormat="1" ht="19.5">
      <c r="A22" s="212" t="s">
        <v>551</v>
      </c>
      <c r="B22" s="146" t="s">
        <v>15</v>
      </c>
      <c r="C22" s="146" t="s">
        <v>283</v>
      </c>
      <c r="D22" s="208" t="s">
        <v>402</v>
      </c>
      <c r="E22" s="346" t="s">
        <v>501</v>
      </c>
      <c r="F22" s="139" t="s">
        <v>291</v>
      </c>
      <c r="G22" s="205"/>
      <c r="H22" s="415">
        <f>+H23</f>
        <v>2333.027</v>
      </c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</row>
    <row r="23" spans="1:8" s="164" customFormat="1" ht="19.5">
      <c r="A23" s="212" t="s">
        <v>540</v>
      </c>
      <c r="B23" s="146" t="s">
        <v>15</v>
      </c>
      <c r="C23" s="146" t="s">
        <v>283</v>
      </c>
      <c r="D23" s="208" t="s">
        <v>402</v>
      </c>
      <c r="E23" s="346" t="s">
        <v>501</v>
      </c>
      <c r="F23" s="139" t="s">
        <v>550</v>
      </c>
      <c r="G23" s="205"/>
      <c r="H23" s="415">
        <f>H24+H25+H26</f>
        <v>2333.027</v>
      </c>
    </row>
    <row r="24" spans="1:8" s="164" customFormat="1" ht="43.5" customHeight="1">
      <c r="A24" s="167" t="s">
        <v>331</v>
      </c>
      <c r="B24" s="115" t="s">
        <v>15</v>
      </c>
      <c r="C24" s="115" t="s">
        <v>283</v>
      </c>
      <c r="D24" s="123" t="s">
        <v>402</v>
      </c>
      <c r="E24" s="346" t="s">
        <v>501</v>
      </c>
      <c r="F24" s="139" t="s">
        <v>550</v>
      </c>
      <c r="G24" s="205" t="s">
        <v>287</v>
      </c>
      <c r="H24" s="414">
        <v>2263.027</v>
      </c>
    </row>
    <row r="25" spans="1:8" s="164" customFormat="1" ht="19.5">
      <c r="A25" s="147" t="s">
        <v>295</v>
      </c>
      <c r="B25" s="115" t="s">
        <v>15</v>
      </c>
      <c r="C25" s="115" t="s">
        <v>283</v>
      </c>
      <c r="D25" s="123" t="s">
        <v>402</v>
      </c>
      <c r="E25" s="346" t="s">
        <v>501</v>
      </c>
      <c r="F25" s="139" t="s">
        <v>550</v>
      </c>
      <c r="G25" s="205" t="s">
        <v>280</v>
      </c>
      <c r="H25" s="414">
        <v>70</v>
      </c>
    </row>
    <row r="26" spans="1:8" s="164" customFormat="1" ht="24" customHeight="1">
      <c r="A26" s="147" t="s">
        <v>334</v>
      </c>
      <c r="B26" s="115" t="s">
        <v>15</v>
      </c>
      <c r="C26" s="115" t="s">
        <v>283</v>
      </c>
      <c r="D26" s="123" t="s">
        <v>402</v>
      </c>
      <c r="E26" s="346" t="s">
        <v>501</v>
      </c>
      <c r="F26" s="139" t="s">
        <v>550</v>
      </c>
      <c r="G26" s="205" t="s">
        <v>333</v>
      </c>
      <c r="H26" s="414" t="s">
        <v>549</v>
      </c>
    </row>
    <row r="27" spans="1:8" s="164" customFormat="1" ht="37.5" hidden="1">
      <c r="A27" s="174" t="s">
        <v>548</v>
      </c>
      <c r="B27" s="131" t="s">
        <v>15</v>
      </c>
      <c r="C27" s="131" t="s">
        <v>283</v>
      </c>
      <c r="D27" s="171" t="s">
        <v>536</v>
      </c>
      <c r="E27" s="171"/>
      <c r="F27" s="347"/>
      <c r="G27" s="200"/>
      <c r="H27" s="334"/>
    </row>
    <row r="28" spans="1:32" s="163" customFormat="1" ht="18" customHeight="1" hidden="1">
      <c r="A28" s="248" t="s">
        <v>547</v>
      </c>
      <c r="B28" s="158" t="s">
        <v>15</v>
      </c>
      <c r="C28" s="187" t="s">
        <v>283</v>
      </c>
      <c r="D28" s="247" t="s">
        <v>536</v>
      </c>
      <c r="E28" s="201" t="s">
        <v>546</v>
      </c>
      <c r="F28" s="169" t="s">
        <v>306</v>
      </c>
      <c r="G28" s="245"/>
      <c r="H28" s="24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1:32" s="163" customFormat="1" ht="0.75" customHeight="1" hidden="1">
      <c r="A29" s="212" t="s">
        <v>545</v>
      </c>
      <c r="B29" s="146" t="s">
        <v>15</v>
      </c>
      <c r="C29" s="238" t="s">
        <v>283</v>
      </c>
      <c r="D29" s="237" t="s">
        <v>536</v>
      </c>
      <c r="E29" s="346" t="s">
        <v>544</v>
      </c>
      <c r="F29" s="139" t="s">
        <v>306</v>
      </c>
      <c r="G29" s="240"/>
      <c r="H29" s="239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</row>
    <row r="30" spans="1:8" s="164" customFormat="1" ht="19.5" hidden="1">
      <c r="A30" s="212" t="s">
        <v>540</v>
      </c>
      <c r="B30" s="146" t="s">
        <v>15</v>
      </c>
      <c r="C30" s="238" t="s">
        <v>283</v>
      </c>
      <c r="D30" s="237" t="s">
        <v>536</v>
      </c>
      <c r="E30" s="346" t="s">
        <v>544</v>
      </c>
      <c r="F30" s="139" t="s">
        <v>539</v>
      </c>
      <c r="G30" s="240"/>
      <c r="H30" s="239"/>
    </row>
    <row r="31" spans="1:8" s="164" customFormat="1" ht="43.5" customHeight="1" hidden="1">
      <c r="A31" s="167" t="s">
        <v>331</v>
      </c>
      <c r="B31" s="115" t="s">
        <v>15</v>
      </c>
      <c r="C31" s="115" t="s">
        <v>283</v>
      </c>
      <c r="D31" s="123" t="s">
        <v>536</v>
      </c>
      <c r="E31" s="346" t="s">
        <v>544</v>
      </c>
      <c r="F31" s="139" t="s">
        <v>539</v>
      </c>
      <c r="G31" s="240" t="s">
        <v>287</v>
      </c>
      <c r="H31" s="239"/>
    </row>
    <row r="32" spans="1:8" s="164" customFormat="1" ht="19.5" hidden="1">
      <c r="A32" s="147" t="s">
        <v>295</v>
      </c>
      <c r="B32" s="115" t="s">
        <v>15</v>
      </c>
      <c r="C32" s="115" t="s">
        <v>283</v>
      </c>
      <c r="D32" s="123" t="s">
        <v>536</v>
      </c>
      <c r="E32" s="346" t="s">
        <v>544</v>
      </c>
      <c r="F32" s="139" t="s">
        <v>539</v>
      </c>
      <c r="G32" s="240" t="s">
        <v>280</v>
      </c>
      <c r="H32" s="239"/>
    </row>
    <row r="33" spans="1:8" s="164" customFormat="1" ht="19.5" hidden="1">
      <c r="A33" s="147" t="s">
        <v>334</v>
      </c>
      <c r="B33" s="115" t="s">
        <v>15</v>
      </c>
      <c r="C33" s="115" t="s">
        <v>283</v>
      </c>
      <c r="D33" s="123" t="s">
        <v>536</v>
      </c>
      <c r="E33" s="346" t="s">
        <v>544</v>
      </c>
      <c r="F33" s="139" t="s">
        <v>539</v>
      </c>
      <c r="G33" s="240" t="s">
        <v>333</v>
      </c>
      <c r="H33" s="239"/>
    </row>
    <row r="34" spans="1:32" s="163" customFormat="1" ht="19.5" hidden="1">
      <c r="A34" s="212" t="s">
        <v>543</v>
      </c>
      <c r="B34" s="146" t="s">
        <v>15</v>
      </c>
      <c r="C34" s="238" t="s">
        <v>283</v>
      </c>
      <c r="D34" s="237" t="s">
        <v>536</v>
      </c>
      <c r="E34" s="346" t="s">
        <v>542</v>
      </c>
      <c r="F34" s="139" t="s">
        <v>306</v>
      </c>
      <c r="G34" s="240"/>
      <c r="H34" s="239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</row>
    <row r="35" spans="1:8" s="164" customFormat="1" ht="19.5" hidden="1">
      <c r="A35" s="212" t="s">
        <v>540</v>
      </c>
      <c r="B35" s="146" t="s">
        <v>15</v>
      </c>
      <c r="C35" s="238" t="s">
        <v>283</v>
      </c>
      <c r="D35" s="237" t="s">
        <v>536</v>
      </c>
      <c r="E35" s="346" t="s">
        <v>542</v>
      </c>
      <c r="F35" s="139" t="s">
        <v>539</v>
      </c>
      <c r="G35" s="240"/>
      <c r="H35" s="239"/>
    </row>
    <row r="36" spans="1:8" s="164" customFormat="1" ht="43.5" customHeight="1" hidden="1">
      <c r="A36" s="167" t="s">
        <v>331</v>
      </c>
      <c r="B36" s="115" t="s">
        <v>15</v>
      </c>
      <c r="C36" s="115" t="s">
        <v>283</v>
      </c>
      <c r="D36" s="123" t="s">
        <v>536</v>
      </c>
      <c r="E36" s="346" t="s">
        <v>542</v>
      </c>
      <c r="F36" s="139" t="s">
        <v>539</v>
      </c>
      <c r="G36" s="240" t="s">
        <v>287</v>
      </c>
      <c r="H36" s="239"/>
    </row>
    <row r="37" spans="1:8" s="164" customFormat="1" ht="19.5" hidden="1">
      <c r="A37" s="147" t="s">
        <v>295</v>
      </c>
      <c r="B37" s="115" t="s">
        <v>15</v>
      </c>
      <c r="C37" s="115" t="s">
        <v>283</v>
      </c>
      <c r="D37" s="123" t="s">
        <v>536</v>
      </c>
      <c r="E37" s="346" t="s">
        <v>542</v>
      </c>
      <c r="F37" s="139" t="s">
        <v>539</v>
      </c>
      <c r="G37" s="240" t="s">
        <v>280</v>
      </c>
      <c r="H37" s="239"/>
    </row>
    <row r="38" spans="1:8" s="164" customFormat="1" ht="24.75" customHeight="1" hidden="1">
      <c r="A38" s="147" t="s">
        <v>334</v>
      </c>
      <c r="B38" s="115" t="s">
        <v>15</v>
      </c>
      <c r="C38" s="115" t="s">
        <v>283</v>
      </c>
      <c r="D38" s="123" t="s">
        <v>536</v>
      </c>
      <c r="E38" s="346" t="s">
        <v>542</v>
      </c>
      <c r="F38" s="139" t="s">
        <v>539</v>
      </c>
      <c r="G38" s="240" t="s">
        <v>333</v>
      </c>
      <c r="H38" s="239"/>
    </row>
    <row r="39" spans="1:32" s="163" customFormat="1" ht="19.5" hidden="1">
      <c r="A39" s="212" t="s">
        <v>541</v>
      </c>
      <c r="B39" s="146" t="s">
        <v>15</v>
      </c>
      <c r="C39" s="238" t="s">
        <v>283</v>
      </c>
      <c r="D39" s="237" t="s">
        <v>536</v>
      </c>
      <c r="E39" s="346" t="s">
        <v>535</v>
      </c>
      <c r="F39" s="139" t="s">
        <v>306</v>
      </c>
      <c r="G39" s="240"/>
      <c r="H39" s="239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</row>
    <row r="40" spans="1:8" s="164" customFormat="1" ht="19.5" hidden="1">
      <c r="A40" s="212" t="s">
        <v>540</v>
      </c>
      <c r="B40" s="146" t="s">
        <v>15</v>
      </c>
      <c r="C40" s="238" t="s">
        <v>283</v>
      </c>
      <c r="D40" s="237" t="s">
        <v>536</v>
      </c>
      <c r="E40" s="346" t="s">
        <v>535</v>
      </c>
      <c r="F40" s="139" t="s">
        <v>539</v>
      </c>
      <c r="G40" s="240"/>
      <c r="H40" s="239"/>
    </row>
    <row r="41" spans="1:8" s="164" customFormat="1" ht="43.5" customHeight="1" hidden="1">
      <c r="A41" s="167" t="s">
        <v>331</v>
      </c>
      <c r="B41" s="115" t="s">
        <v>15</v>
      </c>
      <c r="C41" s="115" t="s">
        <v>283</v>
      </c>
      <c r="D41" s="123" t="s">
        <v>536</v>
      </c>
      <c r="E41" s="346" t="s">
        <v>535</v>
      </c>
      <c r="F41" s="139" t="s">
        <v>539</v>
      </c>
      <c r="G41" s="240" t="s">
        <v>287</v>
      </c>
      <c r="H41" s="239"/>
    </row>
    <row r="42" spans="1:8" s="164" customFormat="1" ht="19.5" hidden="1">
      <c r="A42" s="147" t="s">
        <v>295</v>
      </c>
      <c r="B42" s="115" t="s">
        <v>15</v>
      </c>
      <c r="C42" s="115" t="s">
        <v>283</v>
      </c>
      <c r="D42" s="123" t="s">
        <v>536</v>
      </c>
      <c r="E42" s="346" t="s">
        <v>535</v>
      </c>
      <c r="F42" s="139" t="s">
        <v>539</v>
      </c>
      <c r="G42" s="240" t="s">
        <v>280</v>
      </c>
      <c r="H42" s="239"/>
    </row>
    <row r="43" spans="1:8" s="164" customFormat="1" ht="19.5" hidden="1">
      <c r="A43" s="147" t="s">
        <v>334</v>
      </c>
      <c r="B43" s="115" t="s">
        <v>15</v>
      </c>
      <c r="C43" s="115" t="s">
        <v>283</v>
      </c>
      <c r="D43" s="123" t="s">
        <v>536</v>
      </c>
      <c r="E43" s="346" t="s">
        <v>535</v>
      </c>
      <c r="F43" s="139" t="s">
        <v>539</v>
      </c>
      <c r="G43" s="240" t="s">
        <v>333</v>
      </c>
      <c r="H43" s="239"/>
    </row>
    <row r="44" spans="1:8" s="164" customFormat="1" ht="37.5" hidden="1">
      <c r="A44" s="241" t="s">
        <v>538</v>
      </c>
      <c r="B44" s="238" t="s">
        <v>15</v>
      </c>
      <c r="C44" s="238" t="s">
        <v>283</v>
      </c>
      <c r="D44" s="237" t="s">
        <v>536</v>
      </c>
      <c r="E44" s="236" t="s">
        <v>535</v>
      </c>
      <c r="F44" s="235" t="s">
        <v>534</v>
      </c>
      <c r="G44" s="240"/>
      <c r="H44" s="239"/>
    </row>
    <row r="45" spans="1:8" s="110" customFormat="1" ht="18.75" hidden="1">
      <c r="A45" s="167" t="s">
        <v>537</v>
      </c>
      <c r="B45" s="115" t="s">
        <v>15</v>
      </c>
      <c r="C45" s="115" t="s">
        <v>283</v>
      </c>
      <c r="D45" s="115" t="s">
        <v>536</v>
      </c>
      <c r="E45" s="236" t="s">
        <v>535</v>
      </c>
      <c r="F45" s="235" t="s">
        <v>534</v>
      </c>
      <c r="G45" s="115" t="s">
        <v>533</v>
      </c>
      <c r="H45" s="114"/>
    </row>
    <row r="46" spans="1:8" s="110" customFormat="1" ht="18.75" hidden="1">
      <c r="A46" s="345" t="s">
        <v>532</v>
      </c>
      <c r="B46" s="131" t="s">
        <v>15</v>
      </c>
      <c r="C46" s="216" t="s">
        <v>283</v>
      </c>
      <c r="D46" s="128" t="s">
        <v>300</v>
      </c>
      <c r="E46" s="338"/>
      <c r="F46" s="337"/>
      <c r="G46" s="178"/>
      <c r="H46" s="177"/>
    </row>
    <row r="47" spans="1:8" s="110" customFormat="1" ht="18.75" hidden="1">
      <c r="A47" s="344" t="s">
        <v>495</v>
      </c>
      <c r="B47" s="158" t="s">
        <v>15</v>
      </c>
      <c r="C47" s="319" t="s">
        <v>283</v>
      </c>
      <c r="D47" s="188" t="s">
        <v>300</v>
      </c>
      <c r="E47" s="343" t="s">
        <v>531</v>
      </c>
      <c r="F47" s="342" t="s">
        <v>306</v>
      </c>
      <c r="G47" s="341"/>
      <c r="H47" s="340"/>
    </row>
    <row r="48" spans="1:32" s="163" customFormat="1" ht="19.5" hidden="1">
      <c r="A48" s="212" t="s">
        <v>530</v>
      </c>
      <c r="B48" s="146" t="s">
        <v>15</v>
      </c>
      <c r="C48" s="238" t="s">
        <v>283</v>
      </c>
      <c r="D48" s="237" t="s">
        <v>300</v>
      </c>
      <c r="E48" s="176" t="s">
        <v>528</v>
      </c>
      <c r="F48" s="175" t="s">
        <v>306</v>
      </c>
      <c r="G48" s="240"/>
      <c r="H48" s="239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</row>
    <row r="49" spans="1:32" s="163" customFormat="1" ht="19.5" hidden="1">
      <c r="A49" s="212" t="s">
        <v>529</v>
      </c>
      <c r="B49" s="146" t="s">
        <v>15</v>
      </c>
      <c r="C49" s="238" t="s">
        <v>283</v>
      </c>
      <c r="D49" s="237" t="s">
        <v>300</v>
      </c>
      <c r="E49" s="176" t="s">
        <v>528</v>
      </c>
      <c r="F49" s="175" t="s">
        <v>527</v>
      </c>
      <c r="G49" s="240"/>
      <c r="H49" s="239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</row>
    <row r="50" spans="1:8" s="110" customFormat="1" ht="18.75" hidden="1">
      <c r="A50" s="339" t="s">
        <v>295</v>
      </c>
      <c r="B50" s="115" t="s">
        <v>15</v>
      </c>
      <c r="C50" s="115" t="s">
        <v>283</v>
      </c>
      <c r="D50" s="115" t="s">
        <v>300</v>
      </c>
      <c r="E50" s="176" t="s">
        <v>528</v>
      </c>
      <c r="F50" s="175" t="s">
        <v>527</v>
      </c>
      <c r="G50" s="115" t="s">
        <v>280</v>
      </c>
      <c r="H50" s="114"/>
    </row>
    <row r="51" spans="1:8" s="141" customFormat="1" ht="20.25" customHeight="1" hidden="1">
      <c r="A51" s="174" t="s">
        <v>526</v>
      </c>
      <c r="B51" s="131" t="s">
        <v>15</v>
      </c>
      <c r="C51" s="131" t="s">
        <v>283</v>
      </c>
      <c r="D51" s="173">
        <v>11</v>
      </c>
      <c r="E51" s="338"/>
      <c r="F51" s="337"/>
      <c r="G51" s="115"/>
      <c r="H51" s="114"/>
    </row>
    <row r="52" spans="1:8" s="141" customFormat="1" ht="20.25" customHeight="1" hidden="1">
      <c r="A52" s="167" t="s">
        <v>525</v>
      </c>
      <c r="B52" s="158" t="s">
        <v>15</v>
      </c>
      <c r="C52" s="115" t="s">
        <v>283</v>
      </c>
      <c r="D52" s="336">
        <v>11</v>
      </c>
      <c r="E52" s="255" t="s">
        <v>524</v>
      </c>
      <c r="F52" s="125" t="s">
        <v>306</v>
      </c>
      <c r="G52" s="122"/>
      <c r="H52" s="138"/>
    </row>
    <row r="53" spans="1:8" s="141" customFormat="1" ht="20.25" customHeight="1" hidden="1">
      <c r="A53" s="167" t="s">
        <v>523</v>
      </c>
      <c r="B53" s="146" t="s">
        <v>15</v>
      </c>
      <c r="C53" s="115" t="s">
        <v>283</v>
      </c>
      <c r="D53" s="336">
        <v>11</v>
      </c>
      <c r="E53" s="255" t="s">
        <v>521</v>
      </c>
      <c r="F53" s="195" t="s">
        <v>306</v>
      </c>
      <c r="G53" s="122"/>
      <c r="H53" s="138"/>
    </row>
    <row r="54" spans="1:8" s="141" customFormat="1" ht="18.75" hidden="1">
      <c r="A54" s="147" t="s">
        <v>522</v>
      </c>
      <c r="B54" s="146" t="s">
        <v>15</v>
      </c>
      <c r="C54" s="115" t="s">
        <v>283</v>
      </c>
      <c r="D54" s="336">
        <v>11</v>
      </c>
      <c r="E54" s="251" t="s">
        <v>521</v>
      </c>
      <c r="F54" s="250">
        <v>1403</v>
      </c>
      <c r="G54" s="122"/>
      <c r="H54" s="138"/>
    </row>
    <row r="55" spans="1:8" s="141" customFormat="1" ht="20.25" customHeight="1" hidden="1">
      <c r="A55" s="147" t="s">
        <v>334</v>
      </c>
      <c r="B55" s="115" t="s">
        <v>15</v>
      </c>
      <c r="C55" s="115" t="s">
        <v>283</v>
      </c>
      <c r="D55" s="335">
        <v>11</v>
      </c>
      <c r="E55" s="255" t="s">
        <v>521</v>
      </c>
      <c r="F55" s="328">
        <v>1403</v>
      </c>
      <c r="G55" s="115" t="s">
        <v>333</v>
      </c>
      <c r="H55" s="114"/>
    </row>
    <row r="56" spans="1:8" s="141" customFormat="1" ht="20.25" customHeight="1">
      <c r="A56" s="413" t="s">
        <v>532</v>
      </c>
      <c r="B56" s="412" t="s">
        <v>15</v>
      </c>
      <c r="C56" s="411" t="s">
        <v>283</v>
      </c>
      <c r="D56" s="410" t="s">
        <v>300</v>
      </c>
      <c r="E56" s="409"/>
      <c r="F56" s="408"/>
      <c r="G56" s="407"/>
      <c r="H56" s="399">
        <f>H57</f>
        <v>235.943</v>
      </c>
    </row>
    <row r="57" spans="1:8" s="141" customFormat="1" ht="20.25" customHeight="1">
      <c r="A57" s="406" t="s">
        <v>495</v>
      </c>
      <c r="B57" s="405" t="s">
        <v>15</v>
      </c>
      <c r="C57" s="404" t="s">
        <v>283</v>
      </c>
      <c r="D57" s="403" t="s">
        <v>300</v>
      </c>
      <c r="E57" s="402" t="s">
        <v>494</v>
      </c>
      <c r="F57" s="401" t="s">
        <v>291</v>
      </c>
      <c r="G57" s="400"/>
      <c r="H57" s="399">
        <f>H58</f>
        <v>235.943</v>
      </c>
    </row>
    <row r="58" spans="1:8" s="141" customFormat="1" ht="20.25" customHeight="1">
      <c r="A58" s="398" t="s">
        <v>530</v>
      </c>
      <c r="B58" s="389" t="s">
        <v>15</v>
      </c>
      <c r="C58" s="388" t="s">
        <v>283</v>
      </c>
      <c r="D58" s="387" t="s">
        <v>300</v>
      </c>
      <c r="E58" s="394" t="s">
        <v>644</v>
      </c>
      <c r="F58" s="393" t="s">
        <v>291</v>
      </c>
      <c r="G58" s="397"/>
      <c r="H58" s="396">
        <f>+H59</f>
        <v>235.943</v>
      </c>
    </row>
    <row r="59" spans="1:8" s="141" customFormat="1" ht="20.25" customHeight="1">
      <c r="A59" s="398" t="s">
        <v>529</v>
      </c>
      <c r="B59" s="389" t="s">
        <v>15</v>
      </c>
      <c r="C59" s="388" t="s">
        <v>283</v>
      </c>
      <c r="D59" s="387" t="s">
        <v>300</v>
      </c>
      <c r="E59" s="394" t="s">
        <v>644</v>
      </c>
      <c r="F59" s="393" t="s">
        <v>643</v>
      </c>
      <c r="G59" s="397"/>
      <c r="H59" s="396">
        <f>+H60</f>
        <v>235.943</v>
      </c>
    </row>
    <row r="60" spans="1:8" s="141" customFormat="1" ht="20.25" customHeight="1">
      <c r="A60" s="395" t="s">
        <v>645</v>
      </c>
      <c r="B60" s="392" t="s">
        <v>15</v>
      </c>
      <c r="C60" s="392" t="s">
        <v>283</v>
      </c>
      <c r="D60" s="392" t="s">
        <v>300</v>
      </c>
      <c r="E60" s="394" t="s">
        <v>644</v>
      </c>
      <c r="F60" s="393" t="s">
        <v>643</v>
      </c>
      <c r="G60" s="392" t="s">
        <v>280</v>
      </c>
      <c r="H60" s="391">
        <v>235.943</v>
      </c>
    </row>
    <row r="61" spans="1:8" s="141" customFormat="1" ht="18.75">
      <c r="A61" s="124" t="s">
        <v>520</v>
      </c>
      <c r="B61" s="131" t="s">
        <v>15</v>
      </c>
      <c r="C61" s="128" t="s">
        <v>283</v>
      </c>
      <c r="D61" s="217" t="s">
        <v>492</v>
      </c>
      <c r="E61" s="137"/>
      <c r="F61" s="136"/>
      <c r="G61" s="216"/>
      <c r="H61" s="196">
        <f>H66+H72+H90</f>
        <v>3819.0429999999997</v>
      </c>
    </row>
    <row r="62" spans="1:8" s="249" customFormat="1" ht="18.75" customHeight="1" hidden="1">
      <c r="A62" s="174"/>
      <c r="B62" s="158"/>
      <c r="C62" s="131"/>
      <c r="D62" s="171"/>
      <c r="E62" s="203"/>
      <c r="F62" s="129"/>
      <c r="G62" s="200"/>
      <c r="H62" s="334"/>
    </row>
    <row r="63" spans="1:8" s="249" customFormat="1" ht="18.75" customHeight="1" hidden="1">
      <c r="A63" s="167"/>
      <c r="B63" s="146"/>
      <c r="C63" s="115"/>
      <c r="D63" s="123"/>
      <c r="E63" s="255"/>
      <c r="F63" s="195"/>
      <c r="G63" s="330"/>
      <c r="H63" s="329"/>
    </row>
    <row r="64" spans="1:8" s="141" customFormat="1" ht="18.75" customHeight="1" hidden="1">
      <c r="A64" s="333"/>
      <c r="B64" s="146"/>
      <c r="C64" s="332"/>
      <c r="D64" s="331"/>
      <c r="E64" s="251"/>
      <c r="F64" s="250"/>
      <c r="G64" s="330"/>
      <c r="H64" s="329"/>
    </row>
    <row r="65" spans="1:8" s="141" customFormat="1" ht="18.75" customHeight="1" hidden="1">
      <c r="A65" s="252"/>
      <c r="B65" s="115"/>
      <c r="C65" s="327"/>
      <c r="D65" s="327"/>
      <c r="E65" s="255"/>
      <c r="F65" s="328"/>
      <c r="G65" s="327"/>
      <c r="H65" s="326"/>
    </row>
    <row r="66" spans="1:8" s="249" customFormat="1" ht="65.25" customHeight="1">
      <c r="A66" s="174" t="s">
        <v>642</v>
      </c>
      <c r="B66" s="158" t="s">
        <v>15</v>
      </c>
      <c r="C66" s="131" t="s">
        <v>283</v>
      </c>
      <c r="D66" s="171" t="s">
        <v>492</v>
      </c>
      <c r="E66" s="203" t="s">
        <v>518</v>
      </c>
      <c r="F66" s="129" t="s">
        <v>291</v>
      </c>
      <c r="G66" s="200"/>
      <c r="H66" s="127">
        <f>+H67</f>
        <v>60</v>
      </c>
    </row>
    <row r="67" spans="1:8" s="249" customFormat="1" ht="56.25">
      <c r="A67" s="167" t="s">
        <v>641</v>
      </c>
      <c r="B67" s="146" t="s">
        <v>15</v>
      </c>
      <c r="C67" s="115" t="s">
        <v>283</v>
      </c>
      <c r="D67" s="123" t="s">
        <v>492</v>
      </c>
      <c r="E67" s="325" t="s">
        <v>516</v>
      </c>
      <c r="F67" s="324" t="s">
        <v>291</v>
      </c>
      <c r="G67" s="122"/>
      <c r="H67" s="121">
        <f>+H69</f>
        <v>60</v>
      </c>
    </row>
    <row r="68" spans="1:8" s="249" customFormat="1" ht="56.25">
      <c r="A68" s="323" t="s">
        <v>515</v>
      </c>
      <c r="B68" s="146" t="s">
        <v>15</v>
      </c>
      <c r="C68" s="115" t="s">
        <v>283</v>
      </c>
      <c r="D68" s="123" t="s">
        <v>492</v>
      </c>
      <c r="E68" s="251" t="s">
        <v>513</v>
      </c>
      <c r="F68" s="229" t="s">
        <v>291</v>
      </c>
      <c r="G68" s="122"/>
      <c r="H68" s="127">
        <f>+H69</f>
        <v>60</v>
      </c>
    </row>
    <row r="69" spans="1:243" s="164" customFormat="1" ht="19.5">
      <c r="A69" s="212" t="s">
        <v>514</v>
      </c>
      <c r="B69" s="146" t="s">
        <v>15</v>
      </c>
      <c r="C69" s="146" t="s">
        <v>283</v>
      </c>
      <c r="D69" s="208" t="s">
        <v>492</v>
      </c>
      <c r="E69" s="176" t="s">
        <v>513</v>
      </c>
      <c r="F69" s="175" t="s">
        <v>512</v>
      </c>
      <c r="G69" s="243"/>
      <c r="H69" s="322">
        <f>+H71+H70</f>
        <v>60</v>
      </c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49"/>
      <c r="DY69" s="249"/>
      <c r="DZ69" s="249"/>
      <c r="EA69" s="249"/>
      <c r="EB69" s="249"/>
      <c r="EC69" s="249"/>
      <c r="ED69" s="249"/>
      <c r="EE69" s="249"/>
      <c r="EF69" s="249"/>
      <c r="EG69" s="249"/>
      <c r="EH69" s="249"/>
      <c r="EI69" s="249"/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249"/>
      <c r="EU69" s="249"/>
      <c r="EV69" s="249"/>
      <c r="EW69" s="249"/>
      <c r="EX69" s="249"/>
      <c r="EY69" s="249"/>
      <c r="EZ69" s="249"/>
      <c r="FA69" s="249"/>
      <c r="FB69" s="249"/>
      <c r="FC69" s="249"/>
      <c r="FD69" s="249"/>
      <c r="FE69" s="249"/>
      <c r="FF69" s="249"/>
      <c r="FG69" s="249"/>
      <c r="FH69" s="249"/>
      <c r="FI69" s="249"/>
      <c r="FJ69" s="249"/>
      <c r="FK69" s="249"/>
      <c r="FL69" s="249"/>
      <c r="FM69" s="249"/>
      <c r="FN69" s="249"/>
      <c r="FO69" s="249"/>
      <c r="FP69" s="249"/>
      <c r="FQ69" s="249"/>
      <c r="FR69" s="249"/>
      <c r="FS69" s="249"/>
      <c r="FT69" s="249"/>
      <c r="FU69" s="249"/>
      <c r="FV69" s="249"/>
      <c r="FW69" s="249"/>
      <c r="FX69" s="249"/>
      <c r="FY69" s="249"/>
      <c r="FZ69" s="249"/>
      <c r="GA69" s="249"/>
      <c r="GB69" s="249"/>
      <c r="GC69" s="249"/>
      <c r="GD69" s="249"/>
      <c r="GE69" s="249"/>
      <c r="GF69" s="249"/>
      <c r="GG69" s="249"/>
      <c r="GH69" s="249"/>
      <c r="GI69" s="249"/>
      <c r="GJ69" s="249"/>
      <c r="GK69" s="249"/>
      <c r="GL69" s="249"/>
      <c r="GM69" s="249"/>
      <c r="GN69" s="249"/>
      <c r="GO69" s="249"/>
      <c r="GP69" s="249"/>
      <c r="GQ69" s="249"/>
      <c r="GR69" s="249"/>
      <c r="GS69" s="249"/>
      <c r="GT69" s="249"/>
      <c r="GU69" s="249"/>
      <c r="GV69" s="249"/>
      <c r="GW69" s="249"/>
      <c r="GX69" s="249"/>
      <c r="GY69" s="249"/>
      <c r="GZ69" s="249"/>
      <c r="HA69" s="249"/>
      <c r="HB69" s="249"/>
      <c r="HC69" s="249"/>
      <c r="HD69" s="249"/>
      <c r="HE69" s="249"/>
      <c r="HF69" s="249"/>
      <c r="HG69" s="249"/>
      <c r="HH69" s="249"/>
      <c r="HI69" s="249"/>
      <c r="HJ69" s="249"/>
      <c r="HK69" s="249"/>
      <c r="HL69" s="249"/>
      <c r="HM69" s="249"/>
      <c r="HN69" s="249"/>
      <c r="HO69" s="249"/>
      <c r="HP69" s="249"/>
      <c r="HQ69" s="249"/>
      <c r="HR69" s="249"/>
      <c r="HS69" s="249"/>
      <c r="HT69" s="249"/>
      <c r="HU69" s="249"/>
      <c r="HV69" s="249"/>
      <c r="HW69" s="249"/>
      <c r="HX69" s="249"/>
      <c r="HY69" s="249"/>
      <c r="HZ69" s="249"/>
      <c r="IA69" s="249"/>
      <c r="IB69" s="249"/>
      <c r="IC69" s="249"/>
      <c r="ID69" s="249"/>
      <c r="IE69" s="249"/>
      <c r="IF69" s="249"/>
      <c r="IG69" s="249"/>
      <c r="IH69" s="249"/>
      <c r="II69" s="249"/>
    </row>
    <row r="70" spans="1:243" s="164" customFormat="1" ht="56.25">
      <c r="A70" s="390" t="s">
        <v>331</v>
      </c>
      <c r="B70" s="389" t="s">
        <v>15</v>
      </c>
      <c r="C70" s="388" t="s">
        <v>283</v>
      </c>
      <c r="D70" s="387" t="s">
        <v>492</v>
      </c>
      <c r="E70" s="593" t="s">
        <v>640</v>
      </c>
      <c r="F70" s="594"/>
      <c r="G70" s="386" t="s">
        <v>287</v>
      </c>
      <c r="H70" s="385">
        <v>10</v>
      </c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49"/>
      <c r="DK70" s="249"/>
      <c r="DL70" s="249"/>
      <c r="DM70" s="249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49"/>
      <c r="DY70" s="249"/>
      <c r="DZ70" s="249"/>
      <c r="EA70" s="249"/>
      <c r="EB70" s="249"/>
      <c r="EC70" s="249"/>
      <c r="ED70" s="249"/>
      <c r="EE70" s="249"/>
      <c r="EF70" s="249"/>
      <c r="EG70" s="249"/>
      <c r="EH70" s="249"/>
      <c r="EI70" s="249"/>
      <c r="EJ70" s="249"/>
      <c r="EK70" s="249"/>
      <c r="EL70" s="249"/>
      <c r="EM70" s="249"/>
      <c r="EN70" s="249"/>
      <c r="EO70" s="249"/>
      <c r="EP70" s="249"/>
      <c r="EQ70" s="249"/>
      <c r="ER70" s="249"/>
      <c r="ES70" s="249"/>
      <c r="ET70" s="249"/>
      <c r="EU70" s="249"/>
      <c r="EV70" s="249"/>
      <c r="EW70" s="249"/>
      <c r="EX70" s="249"/>
      <c r="EY70" s="249"/>
      <c r="EZ70" s="249"/>
      <c r="FA70" s="249"/>
      <c r="FB70" s="249"/>
      <c r="FC70" s="249"/>
      <c r="FD70" s="249"/>
      <c r="FE70" s="249"/>
      <c r="FF70" s="249"/>
      <c r="FG70" s="249"/>
      <c r="FH70" s="249"/>
      <c r="FI70" s="249"/>
      <c r="FJ70" s="249"/>
      <c r="FK70" s="249"/>
      <c r="FL70" s="249"/>
      <c r="FM70" s="249"/>
      <c r="FN70" s="249"/>
      <c r="FO70" s="249"/>
      <c r="FP70" s="249"/>
      <c r="FQ70" s="249"/>
      <c r="FR70" s="249"/>
      <c r="FS70" s="249"/>
      <c r="FT70" s="249"/>
      <c r="FU70" s="249"/>
      <c r="FV70" s="249"/>
      <c r="FW70" s="249"/>
      <c r="FX70" s="249"/>
      <c r="FY70" s="249"/>
      <c r="FZ70" s="249"/>
      <c r="GA70" s="249"/>
      <c r="GB70" s="249"/>
      <c r="GC70" s="249"/>
      <c r="GD70" s="249"/>
      <c r="GE70" s="249"/>
      <c r="GF70" s="249"/>
      <c r="GG70" s="249"/>
      <c r="GH70" s="249"/>
      <c r="GI70" s="249"/>
      <c r="GJ70" s="249"/>
      <c r="GK70" s="249"/>
      <c r="GL70" s="249"/>
      <c r="GM70" s="249"/>
      <c r="GN70" s="249"/>
      <c r="GO70" s="249"/>
      <c r="GP70" s="249"/>
      <c r="GQ70" s="249"/>
      <c r="GR70" s="249"/>
      <c r="GS70" s="249"/>
      <c r="GT70" s="249"/>
      <c r="GU70" s="249"/>
      <c r="GV70" s="249"/>
      <c r="GW70" s="249"/>
      <c r="GX70" s="249"/>
      <c r="GY70" s="249"/>
      <c r="GZ70" s="249"/>
      <c r="HA70" s="249"/>
      <c r="HB70" s="249"/>
      <c r="HC70" s="249"/>
      <c r="HD70" s="249"/>
      <c r="HE70" s="249"/>
      <c r="HF70" s="249"/>
      <c r="HG70" s="249"/>
      <c r="HH70" s="249"/>
      <c r="HI70" s="249"/>
      <c r="HJ70" s="249"/>
      <c r="HK70" s="249"/>
      <c r="HL70" s="249"/>
      <c r="HM70" s="249"/>
      <c r="HN70" s="249"/>
      <c r="HO70" s="249"/>
      <c r="HP70" s="249"/>
      <c r="HQ70" s="249"/>
      <c r="HR70" s="249"/>
      <c r="HS70" s="249"/>
      <c r="HT70" s="249"/>
      <c r="HU70" s="249"/>
      <c r="HV70" s="249"/>
      <c r="HW70" s="249"/>
      <c r="HX70" s="249"/>
      <c r="HY70" s="249"/>
      <c r="HZ70" s="249"/>
      <c r="IA70" s="249"/>
      <c r="IB70" s="249"/>
      <c r="IC70" s="249"/>
      <c r="ID70" s="249"/>
      <c r="IE70" s="249"/>
      <c r="IF70" s="249"/>
      <c r="IG70" s="249"/>
      <c r="IH70" s="249"/>
      <c r="II70" s="249"/>
    </row>
    <row r="71" spans="1:243" s="164" customFormat="1" ht="19.5" customHeight="1">
      <c r="A71" s="321" t="s">
        <v>295</v>
      </c>
      <c r="B71" s="115" t="s">
        <v>15</v>
      </c>
      <c r="C71" s="115" t="s">
        <v>283</v>
      </c>
      <c r="D71" s="115" t="s">
        <v>492</v>
      </c>
      <c r="E71" s="176" t="s">
        <v>513</v>
      </c>
      <c r="F71" s="175" t="s">
        <v>512</v>
      </c>
      <c r="G71" s="115" t="s">
        <v>280</v>
      </c>
      <c r="H71" s="114" t="s">
        <v>355</v>
      </c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  <c r="FM71" s="249"/>
      <c r="FN71" s="249"/>
      <c r="FO71" s="249"/>
      <c r="FP71" s="249"/>
      <c r="FQ71" s="249"/>
      <c r="FR71" s="249"/>
      <c r="FS71" s="249"/>
      <c r="FT71" s="249"/>
      <c r="FU71" s="249"/>
      <c r="FV71" s="249"/>
      <c r="FW71" s="249"/>
      <c r="FX71" s="249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  <c r="GQ71" s="249"/>
      <c r="GR71" s="249"/>
      <c r="GS71" s="249"/>
      <c r="GT71" s="249"/>
      <c r="GU71" s="249"/>
      <c r="GV71" s="249"/>
      <c r="GW71" s="249"/>
      <c r="GX71" s="249"/>
      <c r="GY71" s="249"/>
      <c r="GZ71" s="249"/>
      <c r="HA71" s="249"/>
      <c r="HB71" s="249"/>
      <c r="HC71" s="249"/>
      <c r="HD71" s="249"/>
      <c r="HE71" s="249"/>
      <c r="HF71" s="249"/>
      <c r="HG71" s="249"/>
      <c r="HH71" s="249"/>
      <c r="HI71" s="249"/>
      <c r="HJ71" s="249"/>
      <c r="HK71" s="249"/>
      <c r="HL71" s="249"/>
      <c r="HM71" s="249"/>
      <c r="HN71" s="249"/>
      <c r="HO71" s="249"/>
      <c r="HP71" s="249"/>
      <c r="HQ71" s="249"/>
      <c r="HR71" s="249"/>
      <c r="HS71" s="249"/>
      <c r="HT71" s="249"/>
      <c r="HU71" s="249"/>
      <c r="HV71" s="249"/>
      <c r="HW71" s="249"/>
      <c r="HX71" s="249"/>
      <c r="HY71" s="249"/>
      <c r="HZ71" s="249"/>
      <c r="IA71" s="249"/>
      <c r="IB71" s="249"/>
      <c r="IC71" s="249"/>
      <c r="ID71" s="249"/>
      <c r="IE71" s="249"/>
      <c r="IF71" s="249"/>
      <c r="IG71" s="249"/>
      <c r="IH71" s="249"/>
      <c r="II71" s="249"/>
    </row>
    <row r="72" spans="1:8" s="249" customFormat="1" ht="25.5" customHeight="1">
      <c r="A72" s="320" t="s">
        <v>510</v>
      </c>
      <c r="B72" s="158" t="s">
        <v>15</v>
      </c>
      <c r="C72" s="319" t="s">
        <v>283</v>
      </c>
      <c r="D72" s="318">
        <v>13</v>
      </c>
      <c r="E72" s="317" t="s">
        <v>509</v>
      </c>
      <c r="F72" s="316" t="s">
        <v>291</v>
      </c>
      <c r="G72" s="384"/>
      <c r="H72" s="288">
        <f>+H73+H89</f>
        <v>1435</v>
      </c>
    </row>
    <row r="73" spans="1:8" s="141" customFormat="1" ht="18.75">
      <c r="A73" s="167" t="s">
        <v>508</v>
      </c>
      <c r="B73" s="146" t="s">
        <v>15</v>
      </c>
      <c r="C73" s="314" t="s">
        <v>283</v>
      </c>
      <c r="D73" s="145">
        <v>13</v>
      </c>
      <c r="E73" s="313" t="s">
        <v>506</v>
      </c>
      <c r="F73" s="229" t="s">
        <v>291</v>
      </c>
      <c r="G73" s="143"/>
      <c r="H73" s="121" t="str">
        <f>H74</f>
        <v>835</v>
      </c>
    </row>
    <row r="74" spans="1:8" s="141" customFormat="1" ht="18.75">
      <c r="A74" s="147" t="s">
        <v>507</v>
      </c>
      <c r="B74" s="146" t="s">
        <v>15</v>
      </c>
      <c r="C74" s="144" t="s">
        <v>283</v>
      </c>
      <c r="D74" s="145">
        <v>13</v>
      </c>
      <c r="E74" s="313" t="s">
        <v>506</v>
      </c>
      <c r="F74" s="229" t="s">
        <v>505</v>
      </c>
      <c r="G74" s="143"/>
      <c r="H74" s="121" t="str">
        <f>H75</f>
        <v>835</v>
      </c>
    </row>
    <row r="75" spans="1:8" s="141" customFormat="1" ht="24" customHeight="1">
      <c r="A75" s="252" t="s">
        <v>295</v>
      </c>
      <c r="B75" s="115" t="s">
        <v>15</v>
      </c>
      <c r="C75" s="311" t="s">
        <v>283</v>
      </c>
      <c r="D75" s="310">
        <v>13</v>
      </c>
      <c r="E75" s="309" t="s">
        <v>506</v>
      </c>
      <c r="F75" s="125" t="s">
        <v>505</v>
      </c>
      <c r="G75" s="308" t="s">
        <v>280</v>
      </c>
      <c r="H75" s="114" t="s">
        <v>639</v>
      </c>
    </row>
    <row r="76" spans="1:8" s="141" customFormat="1" ht="18.75" customHeight="1" hidden="1">
      <c r="A76" s="301" t="s">
        <v>495</v>
      </c>
      <c r="B76" s="383" t="s">
        <v>15</v>
      </c>
      <c r="C76" s="307" t="s">
        <v>283</v>
      </c>
      <c r="D76" s="306">
        <v>13</v>
      </c>
      <c r="E76" s="589" t="s">
        <v>496</v>
      </c>
      <c r="F76" s="590"/>
      <c r="G76" s="305" t="s">
        <v>333</v>
      </c>
      <c r="H76" s="153"/>
    </row>
    <row r="77" spans="1:8" s="141" customFormat="1" ht="18.75" customHeight="1" hidden="1">
      <c r="A77" s="149" t="s">
        <v>493</v>
      </c>
      <c r="B77" s="158" t="s">
        <v>15</v>
      </c>
      <c r="C77" s="291" t="s">
        <v>283</v>
      </c>
      <c r="D77" s="291" t="s">
        <v>492</v>
      </c>
      <c r="E77" s="130" t="s">
        <v>494</v>
      </c>
      <c r="F77" s="129" t="s">
        <v>291</v>
      </c>
      <c r="G77" s="290"/>
      <c r="H77" s="177"/>
    </row>
    <row r="78" spans="1:248" s="303" customFormat="1" ht="19.5" customHeight="1" hidden="1">
      <c r="A78" s="147" t="s">
        <v>504</v>
      </c>
      <c r="B78" s="146" t="s">
        <v>15</v>
      </c>
      <c r="C78" s="178" t="s">
        <v>283</v>
      </c>
      <c r="D78" s="178" t="s">
        <v>492</v>
      </c>
      <c r="E78" s="117" t="s">
        <v>487</v>
      </c>
      <c r="F78" s="229" t="s">
        <v>291</v>
      </c>
      <c r="G78" s="289"/>
      <c r="H78" s="11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4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4"/>
      <c r="CC78" s="304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4"/>
      <c r="CO78" s="304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304"/>
      <c r="EY78" s="304"/>
      <c r="EZ78" s="304"/>
      <c r="FA78" s="304"/>
      <c r="FB78" s="304"/>
      <c r="FC78" s="304"/>
      <c r="FD78" s="304"/>
      <c r="FE78" s="304"/>
      <c r="FF78" s="304"/>
      <c r="FG78" s="304"/>
      <c r="FH78" s="304"/>
      <c r="FI78" s="304"/>
      <c r="FJ78" s="304"/>
      <c r="FK78" s="304"/>
      <c r="FL78" s="304"/>
      <c r="FM78" s="304"/>
      <c r="FN78" s="304"/>
      <c r="FO78" s="304"/>
      <c r="FP78" s="304"/>
      <c r="FQ78" s="304"/>
      <c r="FR78" s="304"/>
      <c r="FS78" s="304"/>
      <c r="FT78" s="304"/>
      <c r="FU78" s="304"/>
      <c r="FV78" s="304"/>
      <c r="FW78" s="304"/>
      <c r="FX78" s="304"/>
      <c r="FY78" s="304"/>
      <c r="FZ78" s="304"/>
      <c r="GA78" s="304"/>
      <c r="GB78" s="304"/>
      <c r="GC78" s="304"/>
      <c r="GD78" s="304"/>
      <c r="GE78" s="304"/>
      <c r="GF78" s="304"/>
      <c r="GG78" s="304"/>
      <c r="GH78" s="304"/>
      <c r="GI78" s="304"/>
      <c r="GJ78" s="304"/>
      <c r="GK78" s="304"/>
      <c r="GL78" s="304"/>
      <c r="GM78" s="304"/>
      <c r="GN78" s="304"/>
      <c r="GO78" s="304"/>
      <c r="GP78" s="304"/>
      <c r="GQ78" s="304"/>
      <c r="GR78" s="304"/>
      <c r="GS78" s="304"/>
      <c r="GT78" s="304"/>
      <c r="GU78" s="304"/>
      <c r="GV78" s="304"/>
      <c r="GW78" s="304"/>
      <c r="GX78" s="304"/>
      <c r="GY78" s="304"/>
      <c r="GZ78" s="304"/>
      <c r="HA78" s="304"/>
      <c r="HB78" s="304"/>
      <c r="HC78" s="304"/>
      <c r="HD78" s="304"/>
      <c r="HE78" s="304"/>
      <c r="HF78" s="304"/>
      <c r="HG78" s="304"/>
      <c r="HH78" s="304"/>
      <c r="HI78" s="304"/>
      <c r="HJ78" s="304"/>
      <c r="HK78" s="304"/>
      <c r="HL78" s="304"/>
      <c r="HM78" s="304"/>
      <c r="HN78" s="304"/>
      <c r="HO78" s="304"/>
      <c r="HP78" s="304"/>
      <c r="HQ78" s="304"/>
      <c r="HR78" s="304"/>
      <c r="HS78" s="304"/>
      <c r="HT78" s="304"/>
      <c r="HU78" s="304"/>
      <c r="HV78" s="304"/>
      <c r="HW78" s="304"/>
      <c r="HX78" s="304"/>
      <c r="HY78" s="304"/>
      <c r="HZ78" s="304"/>
      <c r="IA78" s="304"/>
      <c r="IB78" s="304"/>
      <c r="IC78" s="304"/>
      <c r="ID78" s="304"/>
      <c r="IE78" s="304"/>
      <c r="IF78" s="304"/>
      <c r="IG78" s="304"/>
      <c r="IH78" s="304"/>
      <c r="II78" s="304"/>
      <c r="IJ78" s="304"/>
      <c r="IK78" s="304"/>
      <c r="IL78" s="304"/>
      <c r="IM78" s="304"/>
      <c r="IN78" s="304"/>
    </row>
    <row r="79" spans="1:248" s="303" customFormat="1" ht="56.25" customHeight="1" hidden="1">
      <c r="A79" s="167" t="s">
        <v>331</v>
      </c>
      <c r="B79" s="382" t="s">
        <v>15</v>
      </c>
      <c r="C79" s="118" t="s">
        <v>283</v>
      </c>
      <c r="D79" s="118">
        <v>13</v>
      </c>
      <c r="E79" s="299" t="s">
        <v>487</v>
      </c>
      <c r="F79" s="298" t="s">
        <v>486</v>
      </c>
      <c r="G79" s="118"/>
      <c r="H79" s="11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4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304"/>
      <c r="EY79" s="304"/>
      <c r="EZ79" s="304"/>
      <c r="FA79" s="304"/>
      <c r="FB79" s="304"/>
      <c r="FC79" s="304"/>
      <c r="FD79" s="304"/>
      <c r="FE79" s="304"/>
      <c r="FF79" s="304"/>
      <c r="FG79" s="304"/>
      <c r="FH79" s="304"/>
      <c r="FI79" s="304"/>
      <c r="FJ79" s="304"/>
      <c r="FK79" s="304"/>
      <c r="FL79" s="304"/>
      <c r="FM79" s="304"/>
      <c r="FN79" s="304"/>
      <c r="FO79" s="304"/>
      <c r="FP79" s="304"/>
      <c r="FQ79" s="304"/>
      <c r="FR79" s="304"/>
      <c r="FS79" s="304"/>
      <c r="FT79" s="304"/>
      <c r="FU79" s="304"/>
      <c r="FV79" s="304"/>
      <c r="FW79" s="304"/>
      <c r="FX79" s="304"/>
      <c r="FY79" s="304"/>
      <c r="FZ79" s="304"/>
      <c r="GA79" s="304"/>
      <c r="GB79" s="304"/>
      <c r="GC79" s="304"/>
      <c r="GD79" s="304"/>
      <c r="GE79" s="304"/>
      <c r="GF79" s="304"/>
      <c r="GG79" s="304"/>
      <c r="GH79" s="304"/>
      <c r="GI79" s="304"/>
      <c r="GJ79" s="304"/>
      <c r="GK79" s="304"/>
      <c r="GL79" s="304"/>
      <c r="GM79" s="304"/>
      <c r="GN79" s="304"/>
      <c r="GO79" s="304"/>
      <c r="GP79" s="304"/>
      <c r="GQ79" s="304"/>
      <c r="GR79" s="304"/>
      <c r="GS79" s="304"/>
      <c r="GT79" s="304"/>
      <c r="GU79" s="304"/>
      <c r="GV79" s="304"/>
      <c r="GW79" s="304"/>
      <c r="GX79" s="304"/>
      <c r="GY79" s="304"/>
      <c r="GZ79" s="304"/>
      <c r="HA79" s="304"/>
      <c r="HB79" s="304"/>
      <c r="HC79" s="304"/>
      <c r="HD79" s="304"/>
      <c r="HE79" s="304"/>
      <c r="HF79" s="304"/>
      <c r="HG79" s="304"/>
      <c r="HH79" s="304"/>
      <c r="HI79" s="304"/>
      <c r="HJ79" s="304"/>
      <c r="HK79" s="304"/>
      <c r="HL79" s="304"/>
      <c r="HM79" s="304"/>
      <c r="HN79" s="304"/>
      <c r="HO79" s="304"/>
      <c r="HP79" s="304"/>
      <c r="HQ79" s="304"/>
      <c r="HR79" s="304"/>
      <c r="HS79" s="304"/>
      <c r="HT79" s="304"/>
      <c r="HU79" s="304"/>
      <c r="HV79" s="304"/>
      <c r="HW79" s="304"/>
      <c r="HX79" s="304"/>
      <c r="HY79" s="304"/>
      <c r="HZ79" s="304"/>
      <c r="IA79" s="304"/>
      <c r="IB79" s="304"/>
      <c r="IC79" s="304"/>
      <c r="ID79" s="304"/>
      <c r="IE79" s="304"/>
      <c r="IF79" s="304"/>
      <c r="IG79" s="304"/>
      <c r="IH79" s="304"/>
      <c r="II79" s="304"/>
      <c r="IJ79" s="304"/>
      <c r="IK79" s="304"/>
      <c r="IL79" s="304"/>
      <c r="IM79" s="304"/>
      <c r="IN79" s="304"/>
    </row>
    <row r="80" spans="1:248" s="303" customFormat="1" ht="19.5" customHeight="1" hidden="1">
      <c r="A80" s="132" t="s">
        <v>295</v>
      </c>
      <c r="B80" s="118" t="s">
        <v>15</v>
      </c>
      <c r="C80" s="118" t="s">
        <v>283</v>
      </c>
      <c r="D80" s="118">
        <v>13</v>
      </c>
      <c r="E80" s="299" t="s">
        <v>487</v>
      </c>
      <c r="F80" s="298" t="s">
        <v>486</v>
      </c>
      <c r="G80" s="118" t="s">
        <v>280</v>
      </c>
      <c r="H80" s="11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4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  <c r="CR80" s="304"/>
      <c r="CS80" s="304"/>
      <c r="CT80" s="304"/>
      <c r="CU80" s="304"/>
      <c r="CV80" s="304"/>
      <c r="CW80" s="304"/>
      <c r="CX80" s="304"/>
      <c r="CY80" s="304"/>
      <c r="CZ80" s="304"/>
      <c r="DA80" s="304"/>
      <c r="DB80" s="304"/>
      <c r="DC80" s="304"/>
      <c r="DD80" s="304"/>
      <c r="DE80" s="304"/>
      <c r="DF80" s="304"/>
      <c r="DG80" s="304"/>
      <c r="DH80" s="304"/>
      <c r="DI80" s="304"/>
      <c r="DJ80" s="304"/>
      <c r="DK80" s="304"/>
      <c r="DL80" s="304"/>
      <c r="DM80" s="304"/>
      <c r="DN80" s="304"/>
      <c r="DO80" s="304"/>
      <c r="DP80" s="304"/>
      <c r="DQ80" s="304"/>
      <c r="DR80" s="304"/>
      <c r="DS80" s="304"/>
      <c r="DT80" s="304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304"/>
      <c r="EG80" s="304"/>
      <c r="EH80" s="304"/>
      <c r="EI80" s="304"/>
      <c r="EJ80" s="304"/>
      <c r="EK80" s="304"/>
      <c r="EL80" s="304"/>
      <c r="EM80" s="304"/>
      <c r="EN80" s="304"/>
      <c r="EO80" s="304"/>
      <c r="EP80" s="304"/>
      <c r="EQ80" s="304"/>
      <c r="ER80" s="304"/>
      <c r="ES80" s="304"/>
      <c r="ET80" s="304"/>
      <c r="EU80" s="304"/>
      <c r="EV80" s="304"/>
      <c r="EW80" s="304"/>
      <c r="EX80" s="304"/>
      <c r="EY80" s="304"/>
      <c r="EZ80" s="304"/>
      <c r="FA80" s="304"/>
      <c r="FB80" s="304"/>
      <c r="FC80" s="304"/>
      <c r="FD80" s="304"/>
      <c r="FE80" s="304"/>
      <c r="FF80" s="304"/>
      <c r="FG80" s="304"/>
      <c r="FH80" s="304"/>
      <c r="FI80" s="304"/>
      <c r="FJ80" s="304"/>
      <c r="FK80" s="304"/>
      <c r="FL80" s="304"/>
      <c r="FM80" s="304"/>
      <c r="FN80" s="304"/>
      <c r="FO80" s="304"/>
      <c r="FP80" s="304"/>
      <c r="FQ80" s="304"/>
      <c r="FR80" s="304"/>
      <c r="FS80" s="304"/>
      <c r="FT80" s="304"/>
      <c r="FU80" s="304"/>
      <c r="FV80" s="304"/>
      <c r="FW80" s="304"/>
      <c r="FX80" s="304"/>
      <c r="FY80" s="304"/>
      <c r="FZ80" s="304"/>
      <c r="GA80" s="304"/>
      <c r="GB80" s="304"/>
      <c r="GC80" s="304"/>
      <c r="GD80" s="304"/>
      <c r="GE80" s="304"/>
      <c r="GF80" s="304"/>
      <c r="GG80" s="304"/>
      <c r="GH80" s="304"/>
      <c r="GI80" s="304"/>
      <c r="GJ80" s="304"/>
      <c r="GK80" s="304"/>
      <c r="GL80" s="304"/>
      <c r="GM80" s="304"/>
      <c r="GN80" s="304"/>
      <c r="GO80" s="304"/>
      <c r="GP80" s="304"/>
      <c r="GQ80" s="304"/>
      <c r="GR80" s="304"/>
      <c r="GS80" s="304"/>
      <c r="GT80" s="304"/>
      <c r="GU80" s="304"/>
      <c r="GV80" s="304"/>
      <c r="GW80" s="304"/>
      <c r="GX80" s="304"/>
      <c r="GY80" s="304"/>
      <c r="GZ80" s="304"/>
      <c r="HA80" s="304"/>
      <c r="HB80" s="304"/>
      <c r="HC80" s="304"/>
      <c r="HD80" s="304"/>
      <c r="HE80" s="304"/>
      <c r="HF80" s="304"/>
      <c r="HG80" s="304"/>
      <c r="HH80" s="304"/>
      <c r="HI80" s="304"/>
      <c r="HJ80" s="304"/>
      <c r="HK80" s="304"/>
      <c r="HL80" s="304"/>
      <c r="HM80" s="304"/>
      <c r="HN80" s="304"/>
      <c r="HO80" s="304"/>
      <c r="HP80" s="304"/>
      <c r="HQ80" s="304"/>
      <c r="HR80" s="304"/>
      <c r="HS80" s="304"/>
      <c r="HT80" s="304"/>
      <c r="HU80" s="304"/>
      <c r="HV80" s="304"/>
      <c r="HW80" s="304"/>
      <c r="HX80" s="304"/>
      <c r="HY80" s="304"/>
      <c r="HZ80" s="304"/>
      <c r="IA80" s="304"/>
      <c r="IB80" s="304"/>
      <c r="IC80" s="304"/>
      <c r="ID80" s="304"/>
      <c r="IE80" s="304"/>
      <c r="IF80" s="304"/>
      <c r="IG80" s="304"/>
      <c r="IH80" s="304"/>
      <c r="II80" s="304"/>
      <c r="IJ80" s="304"/>
      <c r="IK80" s="304"/>
      <c r="IL80" s="304"/>
      <c r="IM80" s="304"/>
      <c r="IN80" s="304"/>
    </row>
    <row r="81" spans="1:248" s="303" customFormat="1" ht="19.5" customHeight="1" hidden="1">
      <c r="A81" s="147" t="s">
        <v>334</v>
      </c>
      <c r="B81" s="118" t="s">
        <v>15</v>
      </c>
      <c r="C81" s="118" t="s">
        <v>283</v>
      </c>
      <c r="D81" s="300" t="s">
        <v>492</v>
      </c>
      <c r="E81" s="299" t="s">
        <v>501</v>
      </c>
      <c r="F81" s="298" t="s">
        <v>291</v>
      </c>
      <c r="G81" s="297"/>
      <c r="H81" s="11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4"/>
      <c r="AW81" s="304"/>
      <c r="AX81" s="304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4"/>
      <c r="BM81" s="304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4"/>
      <c r="CB81" s="304"/>
      <c r="CC81" s="304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4"/>
      <c r="CO81" s="304"/>
      <c r="CP81" s="304"/>
      <c r="CQ81" s="304"/>
      <c r="CR81" s="304"/>
      <c r="CS81" s="304"/>
      <c r="CT81" s="304"/>
      <c r="CU81" s="304"/>
      <c r="CV81" s="304"/>
      <c r="CW81" s="304"/>
      <c r="CX81" s="304"/>
      <c r="CY81" s="304"/>
      <c r="CZ81" s="304"/>
      <c r="DA81" s="304"/>
      <c r="DB81" s="304"/>
      <c r="DC81" s="304"/>
      <c r="DD81" s="304"/>
      <c r="DE81" s="304"/>
      <c r="DF81" s="304"/>
      <c r="DG81" s="304"/>
      <c r="DH81" s="304"/>
      <c r="DI81" s="304"/>
      <c r="DJ81" s="304"/>
      <c r="DK81" s="304"/>
      <c r="DL81" s="304"/>
      <c r="DM81" s="304"/>
      <c r="DN81" s="304"/>
      <c r="DO81" s="304"/>
      <c r="DP81" s="304"/>
      <c r="DQ81" s="304"/>
      <c r="DR81" s="304"/>
      <c r="DS81" s="304"/>
      <c r="DT81" s="304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4"/>
      <c r="EG81" s="304"/>
      <c r="EH81" s="304"/>
      <c r="EI81" s="304"/>
      <c r="EJ81" s="304"/>
      <c r="EK81" s="304"/>
      <c r="EL81" s="304"/>
      <c r="EM81" s="304"/>
      <c r="EN81" s="304"/>
      <c r="EO81" s="304"/>
      <c r="EP81" s="304"/>
      <c r="EQ81" s="304"/>
      <c r="ER81" s="304"/>
      <c r="ES81" s="304"/>
      <c r="ET81" s="304"/>
      <c r="EU81" s="304"/>
      <c r="EV81" s="304"/>
      <c r="EW81" s="304"/>
      <c r="EX81" s="304"/>
      <c r="EY81" s="304"/>
      <c r="EZ81" s="304"/>
      <c r="FA81" s="304"/>
      <c r="FB81" s="304"/>
      <c r="FC81" s="304"/>
      <c r="FD81" s="304"/>
      <c r="FE81" s="304"/>
      <c r="FF81" s="304"/>
      <c r="FG81" s="304"/>
      <c r="FH81" s="304"/>
      <c r="FI81" s="304"/>
      <c r="FJ81" s="304"/>
      <c r="FK81" s="304"/>
      <c r="FL81" s="304"/>
      <c r="FM81" s="304"/>
      <c r="FN81" s="304"/>
      <c r="FO81" s="304"/>
      <c r="FP81" s="304"/>
      <c r="FQ81" s="304"/>
      <c r="FR81" s="304"/>
      <c r="FS81" s="304"/>
      <c r="FT81" s="304"/>
      <c r="FU81" s="304"/>
      <c r="FV81" s="304"/>
      <c r="FW81" s="304"/>
      <c r="FX81" s="304"/>
      <c r="FY81" s="304"/>
      <c r="FZ81" s="304"/>
      <c r="GA81" s="304"/>
      <c r="GB81" s="304"/>
      <c r="GC81" s="304"/>
      <c r="GD81" s="304"/>
      <c r="GE81" s="304"/>
      <c r="GF81" s="304"/>
      <c r="GG81" s="304"/>
      <c r="GH81" s="304"/>
      <c r="GI81" s="304"/>
      <c r="GJ81" s="304"/>
      <c r="GK81" s="304"/>
      <c r="GL81" s="304"/>
      <c r="GM81" s="304"/>
      <c r="GN81" s="304"/>
      <c r="GO81" s="304"/>
      <c r="GP81" s="304"/>
      <c r="GQ81" s="304"/>
      <c r="GR81" s="304"/>
      <c r="GS81" s="304"/>
      <c r="GT81" s="304"/>
      <c r="GU81" s="304"/>
      <c r="GV81" s="304"/>
      <c r="GW81" s="304"/>
      <c r="GX81" s="304"/>
      <c r="GY81" s="304"/>
      <c r="GZ81" s="304"/>
      <c r="HA81" s="304"/>
      <c r="HB81" s="304"/>
      <c r="HC81" s="304"/>
      <c r="HD81" s="304"/>
      <c r="HE81" s="304"/>
      <c r="HF81" s="304"/>
      <c r="HG81" s="304"/>
      <c r="HH81" s="304"/>
      <c r="HI81" s="304"/>
      <c r="HJ81" s="304"/>
      <c r="HK81" s="304"/>
      <c r="HL81" s="304"/>
      <c r="HM81" s="304"/>
      <c r="HN81" s="304"/>
      <c r="HO81" s="304"/>
      <c r="HP81" s="304"/>
      <c r="HQ81" s="304"/>
      <c r="HR81" s="304"/>
      <c r="HS81" s="304"/>
      <c r="HT81" s="304"/>
      <c r="HU81" s="304"/>
      <c r="HV81" s="304"/>
      <c r="HW81" s="304"/>
      <c r="HX81" s="304"/>
      <c r="HY81" s="304"/>
      <c r="HZ81" s="304"/>
      <c r="IA81" s="304"/>
      <c r="IB81" s="304"/>
      <c r="IC81" s="304"/>
      <c r="ID81" s="304"/>
      <c r="IE81" s="304"/>
      <c r="IF81" s="304"/>
      <c r="IG81" s="304"/>
      <c r="IH81" s="304"/>
      <c r="II81" s="304"/>
      <c r="IJ81" s="304"/>
      <c r="IK81" s="304"/>
      <c r="IL81" s="304"/>
      <c r="IM81" s="304"/>
      <c r="IN81" s="304"/>
    </row>
    <row r="82" spans="1:8" s="141" customFormat="1" ht="18.75" customHeight="1" hidden="1">
      <c r="A82" s="223" t="s">
        <v>503</v>
      </c>
      <c r="B82" s="118" t="s">
        <v>15</v>
      </c>
      <c r="C82" s="118" t="s">
        <v>283</v>
      </c>
      <c r="D82" s="300" t="s">
        <v>492</v>
      </c>
      <c r="E82" s="299" t="s">
        <v>501</v>
      </c>
      <c r="F82" s="298" t="s">
        <v>500</v>
      </c>
      <c r="G82" s="297"/>
      <c r="H82" s="302"/>
    </row>
    <row r="83" spans="1:8" s="141" customFormat="1" ht="18.75" customHeight="1" hidden="1">
      <c r="A83" s="223" t="s">
        <v>502</v>
      </c>
      <c r="B83" s="118" t="s">
        <v>15</v>
      </c>
      <c r="C83" s="118" t="s">
        <v>283</v>
      </c>
      <c r="D83" s="300" t="s">
        <v>492</v>
      </c>
      <c r="E83" s="299" t="s">
        <v>501</v>
      </c>
      <c r="F83" s="298" t="s">
        <v>500</v>
      </c>
      <c r="G83" s="297" t="s">
        <v>287</v>
      </c>
      <c r="H83" s="159"/>
    </row>
    <row r="84" spans="1:8" s="249" customFormat="1" ht="18.75" customHeight="1" hidden="1">
      <c r="A84" s="301" t="s">
        <v>495</v>
      </c>
      <c r="B84" s="381" t="s">
        <v>15</v>
      </c>
      <c r="C84" s="118" t="s">
        <v>283</v>
      </c>
      <c r="D84" s="300" t="s">
        <v>492</v>
      </c>
      <c r="E84" s="299" t="s">
        <v>501</v>
      </c>
      <c r="F84" s="298" t="s">
        <v>500</v>
      </c>
      <c r="G84" s="297" t="s">
        <v>280</v>
      </c>
      <c r="H84" s="153"/>
    </row>
    <row r="85" spans="1:8" s="141" customFormat="1" ht="18.75" hidden="1">
      <c r="A85" s="149" t="s">
        <v>493</v>
      </c>
      <c r="B85" s="146" t="s">
        <v>15</v>
      </c>
      <c r="C85" s="178" t="s">
        <v>367</v>
      </c>
      <c r="D85" s="178" t="s">
        <v>320</v>
      </c>
      <c r="E85" s="117" t="s">
        <v>498</v>
      </c>
      <c r="F85" s="229" t="s">
        <v>306</v>
      </c>
      <c r="G85" s="178"/>
      <c r="H85" s="177"/>
    </row>
    <row r="86" spans="1:8" s="141" customFormat="1" ht="37.5" hidden="1">
      <c r="A86" s="149" t="s">
        <v>499</v>
      </c>
      <c r="B86" s="146" t="s">
        <v>15</v>
      </c>
      <c r="C86" s="296" t="s">
        <v>367</v>
      </c>
      <c r="D86" s="296" t="s">
        <v>320</v>
      </c>
      <c r="E86" s="117" t="s">
        <v>498</v>
      </c>
      <c r="F86" s="229" t="s">
        <v>497</v>
      </c>
      <c r="G86" s="296"/>
      <c r="H86" s="295"/>
    </row>
    <row r="87" spans="1:8" s="141" customFormat="1" ht="39.75" customHeight="1" hidden="1">
      <c r="A87" s="167" t="s">
        <v>331</v>
      </c>
      <c r="B87" s="115" t="s">
        <v>15</v>
      </c>
      <c r="C87" s="115" t="s">
        <v>367</v>
      </c>
      <c r="D87" s="115" t="s">
        <v>320</v>
      </c>
      <c r="E87" s="117" t="s">
        <v>498</v>
      </c>
      <c r="F87" s="229" t="s">
        <v>497</v>
      </c>
      <c r="G87" s="115" t="s">
        <v>287</v>
      </c>
      <c r="H87" s="114"/>
    </row>
    <row r="88" spans="1:8" s="141" customFormat="1" ht="23.25" customHeight="1" hidden="1">
      <c r="A88" s="147" t="s">
        <v>295</v>
      </c>
      <c r="B88" s="115" t="s">
        <v>15</v>
      </c>
      <c r="C88" s="115" t="s">
        <v>367</v>
      </c>
      <c r="D88" s="115" t="s">
        <v>320</v>
      </c>
      <c r="E88" s="117" t="s">
        <v>498</v>
      </c>
      <c r="F88" s="229" t="s">
        <v>497</v>
      </c>
      <c r="G88" s="115" t="s">
        <v>280</v>
      </c>
      <c r="H88" s="114"/>
    </row>
    <row r="89" spans="1:8" s="141" customFormat="1" ht="23.25" customHeight="1">
      <c r="A89" s="147" t="s">
        <v>334</v>
      </c>
      <c r="B89" s="115" t="s">
        <v>15</v>
      </c>
      <c r="C89" s="294" t="s">
        <v>283</v>
      </c>
      <c r="D89" s="293">
        <v>13</v>
      </c>
      <c r="E89" s="591" t="s">
        <v>496</v>
      </c>
      <c r="F89" s="592"/>
      <c r="G89" s="142" t="s">
        <v>333</v>
      </c>
      <c r="H89" s="114" t="s">
        <v>608</v>
      </c>
    </row>
    <row r="90" spans="1:8" s="141" customFormat="1" ht="23.25" customHeight="1">
      <c r="A90" s="172" t="s">
        <v>495</v>
      </c>
      <c r="B90" s="158" t="s">
        <v>15</v>
      </c>
      <c r="C90" s="291" t="s">
        <v>283</v>
      </c>
      <c r="D90" s="291" t="s">
        <v>492</v>
      </c>
      <c r="E90" s="130" t="s">
        <v>494</v>
      </c>
      <c r="F90" s="129" t="s">
        <v>291</v>
      </c>
      <c r="G90" s="286"/>
      <c r="H90" s="288">
        <f>+H91</f>
        <v>2324.0429999999997</v>
      </c>
    </row>
    <row r="91" spans="1:8" s="141" customFormat="1" ht="23.25" customHeight="1">
      <c r="A91" s="167" t="s">
        <v>493</v>
      </c>
      <c r="B91" s="146" t="s">
        <v>15</v>
      </c>
      <c r="C91" s="178" t="s">
        <v>283</v>
      </c>
      <c r="D91" s="178" t="s">
        <v>492</v>
      </c>
      <c r="E91" s="117" t="s">
        <v>487</v>
      </c>
      <c r="F91" s="229" t="s">
        <v>291</v>
      </c>
      <c r="G91" s="178"/>
      <c r="H91" s="288">
        <f>+H92+H96</f>
        <v>2324.0429999999997</v>
      </c>
    </row>
    <row r="92" spans="1:8" s="141" customFormat="1" ht="57.75" customHeight="1">
      <c r="A92" s="174" t="s">
        <v>491</v>
      </c>
      <c r="B92" s="158" t="s">
        <v>15</v>
      </c>
      <c r="C92" s="131" t="s">
        <v>283</v>
      </c>
      <c r="D92" s="131">
        <v>13</v>
      </c>
      <c r="E92" s="284" t="s">
        <v>487</v>
      </c>
      <c r="F92" s="283" t="s">
        <v>490</v>
      </c>
      <c r="G92" s="128"/>
      <c r="H92" s="288">
        <f>+H93+H94+H95</f>
        <v>2244.0429999999997</v>
      </c>
    </row>
    <row r="93" spans="1:8" s="141" customFormat="1" ht="23.25" customHeight="1">
      <c r="A93" s="167" t="s">
        <v>331</v>
      </c>
      <c r="B93" s="146" t="s">
        <v>15</v>
      </c>
      <c r="C93" s="115" t="s">
        <v>283</v>
      </c>
      <c r="D93" s="115">
        <v>13</v>
      </c>
      <c r="E93" s="255" t="s">
        <v>487</v>
      </c>
      <c r="F93" s="195" t="s">
        <v>490</v>
      </c>
      <c r="G93" s="115" t="s">
        <v>287</v>
      </c>
      <c r="H93" s="114" t="s">
        <v>638</v>
      </c>
    </row>
    <row r="94" spans="1:8" s="141" customFormat="1" ht="23.25" customHeight="1">
      <c r="A94" s="132" t="s">
        <v>295</v>
      </c>
      <c r="B94" s="146" t="s">
        <v>15</v>
      </c>
      <c r="C94" s="115" t="s">
        <v>283</v>
      </c>
      <c r="D94" s="115">
        <v>13</v>
      </c>
      <c r="E94" s="255" t="s">
        <v>487</v>
      </c>
      <c r="F94" s="195" t="s">
        <v>490</v>
      </c>
      <c r="G94" s="115" t="s">
        <v>280</v>
      </c>
      <c r="H94" s="114" t="s">
        <v>637</v>
      </c>
    </row>
    <row r="95" spans="1:8" s="141" customFormat="1" ht="23.25" customHeight="1">
      <c r="A95" s="132" t="s">
        <v>334</v>
      </c>
      <c r="B95" s="115" t="s">
        <v>15</v>
      </c>
      <c r="C95" s="115" t="s">
        <v>283</v>
      </c>
      <c r="D95" s="115">
        <v>13</v>
      </c>
      <c r="E95" s="255" t="s">
        <v>487</v>
      </c>
      <c r="F95" s="195" t="s">
        <v>490</v>
      </c>
      <c r="G95" s="115" t="s">
        <v>333</v>
      </c>
      <c r="H95" s="114" t="s">
        <v>636</v>
      </c>
    </row>
    <row r="96" spans="1:8" s="141" customFormat="1" ht="23.25" customHeight="1">
      <c r="A96" s="197" t="s">
        <v>489</v>
      </c>
      <c r="B96" s="158" t="s">
        <v>15</v>
      </c>
      <c r="C96" s="131" t="s">
        <v>283</v>
      </c>
      <c r="D96" s="131">
        <v>13</v>
      </c>
      <c r="E96" s="284" t="s">
        <v>487</v>
      </c>
      <c r="F96" s="283" t="s">
        <v>486</v>
      </c>
      <c r="G96" s="131"/>
      <c r="H96" s="150" t="s">
        <v>488</v>
      </c>
    </row>
    <row r="97" spans="1:8" s="141" customFormat="1" ht="23.25" customHeight="1">
      <c r="A97" s="252" t="s">
        <v>295</v>
      </c>
      <c r="B97" s="115" t="s">
        <v>15</v>
      </c>
      <c r="C97" s="115" t="s">
        <v>283</v>
      </c>
      <c r="D97" s="115">
        <v>13</v>
      </c>
      <c r="E97" s="255" t="s">
        <v>487</v>
      </c>
      <c r="F97" s="195" t="s">
        <v>486</v>
      </c>
      <c r="G97" s="115" t="s">
        <v>280</v>
      </c>
      <c r="H97" s="114" t="s">
        <v>485</v>
      </c>
    </row>
    <row r="98" spans="1:8" s="285" customFormat="1" ht="29.25" customHeight="1">
      <c r="A98" s="219" t="s">
        <v>484</v>
      </c>
      <c r="B98" s="369" t="s">
        <v>15</v>
      </c>
      <c r="C98" s="279" t="s">
        <v>320</v>
      </c>
      <c r="D98" s="279"/>
      <c r="E98" s="282"/>
      <c r="F98" s="281"/>
      <c r="G98" s="279"/>
      <c r="H98" s="280">
        <f>H99+H110</f>
        <v>284</v>
      </c>
    </row>
    <row r="99" spans="1:8" s="285" customFormat="1" ht="42" customHeight="1">
      <c r="A99" s="219" t="s">
        <v>483</v>
      </c>
      <c r="B99" s="131" t="s">
        <v>15</v>
      </c>
      <c r="C99" s="279" t="s">
        <v>320</v>
      </c>
      <c r="D99" s="279" t="s">
        <v>321</v>
      </c>
      <c r="E99" s="273"/>
      <c r="F99" s="272"/>
      <c r="G99" s="128"/>
      <c r="H99" s="127">
        <f>H101</f>
        <v>134</v>
      </c>
    </row>
    <row r="100" spans="1:8" s="285" customFormat="1" ht="18.75">
      <c r="A100" s="278" t="s">
        <v>482</v>
      </c>
      <c r="B100" s="158" t="s">
        <v>15</v>
      </c>
      <c r="C100" s="131" t="s">
        <v>320</v>
      </c>
      <c r="D100" s="131" t="s">
        <v>321</v>
      </c>
      <c r="E100" s="130" t="s">
        <v>481</v>
      </c>
      <c r="F100" s="129" t="s">
        <v>291</v>
      </c>
      <c r="G100" s="131"/>
      <c r="H100" s="127">
        <v>134</v>
      </c>
    </row>
    <row r="101" spans="1:8" s="287" customFormat="1" ht="84" customHeight="1">
      <c r="A101" s="174" t="s">
        <v>635</v>
      </c>
      <c r="B101" s="146" t="s">
        <v>15</v>
      </c>
      <c r="C101" s="115" t="s">
        <v>320</v>
      </c>
      <c r="D101" s="115" t="s">
        <v>321</v>
      </c>
      <c r="E101" s="117" t="s">
        <v>479</v>
      </c>
      <c r="F101" s="229" t="s">
        <v>291</v>
      </c>
      <c r="G101" s="115"/>
      <c r="H101" s="168">
        <f>H102+H106</f>
        <v>134</v>
      </c>
    </row>
    <row r="102" spans="1:8" s="285" customFormat="1" ht="117.75" customHeight="1">
      <c r="A102" s="167" t="s">
        <v>634</v>
      </c>
      <c r="B102" s="146" t="s">
        <v>15</v>
      </c>
      <c r="C102" s="115" t="s">
        <v>320</v>
      </c>
      <c r="D102" s="115" t="s">
        <v>321</v>
      </c>
      <c r="E102" s="117" t="s">
        <v>476</v>
      </c>
      <c r="F102" s="229" t="s">
        <v>291</v>
      </c>
      <c r="G102" s="115"/>
      <c r="H102" s="165">
        <f>+H104</f>
        <v>30</v>
      </c>
    </row>
    <row r="103" spans="1:8" s="285" customFormat="1" ht="26.25" customHeight="1">
      <c r="A103" s="380" t="s">
        <v>633</v>
      </c>
      <c r="B103" s="146" t="s">
        <v>15</v>
      </c>
      <c r="C103" s="115" t="s">
        <v>320</v>
      </c>
      <c r="D103" s="115" t="s">
        <v>321</v>
      </c>
      <c r="E103" s="117" t="s">
        <v>476</v>
      </c>
      <c r="F103" s="229" t="s">
        <v>291</v>
      </c>
      <c r="G103" s="115"/>
      <c r="H103" s="165" t="str">
        <f>+H105</f>
        <v>30</v>
      </c>
    </row>
    <row r="104" spans="1:8" s="141" customFormat="1" ht="56.25">
      <c r="A104" s="147" t="s">
        <v>477</v>
      </c>
      <c r="B104" s="146" t="s">
        <v>15</v>
      </c>
      <c r="C104" s="275" t="s">
        <v>320</v>
      </c>
      <c r="D104" s="275" t="s">
        <v>321</v>
      </c>
      <c r="E104" s="117" t="s">
        <v>476</v>
      </c>
      <c r="F104" s="229" t="s">
        <v>475</v>
      </c>
      <c r="G104" s="115"/>
      <c r="H104" s="121">
        <v>30</v>
      </c>
    </row>
    <row r="105" spans="1:8" s="141" customFormat="1" ht="18.75">
      <c r="A105" s="277" t="s">
        <v>295</v>
      </c>
      <c r="B105" s="115" t="s">
        <v>15</v>
      </c>
      <c r="C105" s="275" t="s">
        <v>320</v>
      </c>
      <c r="D105" s="275" t="s">
        <v>321</v>
      </c>
      <c r="E105" s="117" t="s">
        <v>476</v>
      </c>
      <c r="F105" s="229" t="s">
        <v>475</v>
      </c>
      <c r="G105" s="115" t="s">
        <v>280</v>
      </c>
      <c r="H105" s="114" t="s">
        <v>632</v>
      </c>
    </row>
    <row r="106" spans="1:8" s="141" customFormat="1" ht="96" customHeight="1">
      <c r="A106" s="276" t="s">
        <v>631</v>
      </c>
      <c r="B106" s="115" t="s">
        <v>15</v>
      </c>
      <c r="C106" s="275" t="s">
        <v>320</v>
      </c>
      <c r="D106" s="275" t="s">
        <v>321</v>
      </c>
      <c r="E106" s="583" t="s">
        <v>472</v>
      </c>
      <c r="F106" s="584"/>
      <c r="G106" s="115"/>
      <c r="H106" s="165">
        <v>104</v>
      </c>
    </row>
    <row r="107" spans="1:8" s="141" customFormat="1" ht="62.25" customHeight="1">
      <c r="A107" s="265" t="s">
        <v>471</v>
      </c>
      <c r="B107" s="115" t="s">
        <v>15</v>
      </c>
      <c r="C107" s="275" t="s">
        <v>320</v>
      </c>
      <c r="D107" s="275" t="s">
        <v>321</v>
      </c>
      <c r="E107" s="274" t="s">
        <v>470</v>
      </c>
      <c r="F107" s="228" t="s">
        <v>291</v>
      </c>
      <c r="G107" s="115"/>
      <c r="H107" s="165">
        <v>104</v>
      </c>
    </row>
    <row r="108" spans="1:8" s="141" customFormat="1" ht="37.5">
      <c r="A108" s="224" t="s">
        <v>469</v>
      </c>
      <c r="B108" s="115" t="s">
        <v>15</v>
      </c>
      <c r="C108" s="275" t="s">
        <v>320</v>
      </c>
      <c r="D108" s="275" t="s">
        <v>321</v>
      </c>
      <c r="E108" s="585" t="s">
        <v>468</v>
      </c>
      <c r="F108" s="586"/>
      <c r="G108" s="115"/>
      <c r="H108" s="165">
        <v>104</v>
      </c>
    </row>
    <row r="109" spans="1:8" s="141" customFormat="1" ht="18.75">
      <c r="A109" s="147" t="s">
        <v>295</v>
      </c>
      <c r="B109" s="115" t="s">
        <v>15</v>
      </c>
      <c r="C109" s="275" t="s">
        <v>320</v>
      </c>
      <c r="D109" s="275" t="s">
        <v>321</v>
      </c>
      <c r="E109" s="583" t="s">
        <v>468</v>
      </c>
      <c r="F109" s="584"/>
      <c r="G109" s="115" t="s">
        <v>280</v>
      </c>
      <c r="H109" s="114" t="s">
        <v>630</v>
      </c>
    </row>
    <row r="110" spans="1:8" s="249" customFormat="1" ht="29.25" customHeight="1">
      <c r="A110" s="124" t="s">
        <v>467</v>
      </c>
      <c r="B110" s="131" t="s">
        <v>15</v>
      </c>
      <c r="C110" s="128" t="s">
        <v>320</v>
      </c>
      <c r="D110" s="128">
        <v>14</v>
      </c>
      <c r="E110" s="273"/>
      <c r="F110" s="272"/>
      <c r="G110" s="160"/>
      <c r="H110" s="127">
        <f>+H111</f>
        <v>150</v>
      </c>
    </row>
    <row r="111" spans="1:8" s="249" customFormat="1" ht="59.25" customHeight="1">
      <c r="A111" s="120" t="s">
        <v>629</v>
      </c>
      <c r="B111" s="158" t="s">
        <v>15</v>
      </c>
      <c r="C111" s="128" t="s">
        <v>320</v>
      </c>
      <c r="D111" s="128">
        <v>14</v>
      </c>
      <c r="E111" s="130" t="s">
        <v>465</v>
      </c>
      <c r="F111" s="129" t="s">
        <v>291</v>
      </c>
      <c r="G111" s="160"/>
      <c r="H111" s="127">
        <f>+H112</f>
        <v>150</v>
      </c>
    </row>
    <row r="112" spans="1:8" s="141" customFormat="1" ht="81.75" customHeight="1">
      <c r="A112" s="271" t="s">
        <v>628</v>
      </c>
      <c r="B112" s="146" t="s">
        <v>15</v>
      </c>
      <c r="C112" s="178" t="s">
        <v>320</v>
      </c>
      <c r="D112" s="178" t="s">
        <v>461</v>
      </c>
      <c r="E112" s="117" t="s">
        <v>463</v>
      </c>
      <c r="F112" s="229" t="s">
        <v>291</v>
      </c>
      <c r="G112" s="220"/>
      <c r="H112" s="121">
        <f>+H114</f>
        <v>150</v>
      </c>
    </row>
    <row r="113" spans="1:8" s="141" customFormat="1" ht="42.75" customHeight="1">
      <c r="A113" s="233" t="s">
        <v>462</v>
      </c>
      <c r="B113" s="146" t="s">
        <v>15</v>
      </c>
      <c r="C113" s="178" t="s">
        <v>320</v>
      </c>
      <c r="D113" s="178" t="s">
        <v>461</v>
      </c>
      <c r="E113" s="117" t="s">
        <v>459</v>
      </c>
      <c r="F113" s="229" t="s">
        <v>291</v>
      </c>
      <c r="G113" s="220"/>
      <c r="H113" s="121">
        <v>150</v>
      </c>
    </row>
    <row r="114" spans="1:8" s="141" customFormat="1" ht="39" customHeight="1">
      <c r="A114" s="167" t="s">
        <v>460</v>
      </c>
      <c r="B114" s="146" t="s">
        <v>15</v>
      </c>
      <c r="C114" s="115" t="s">
        <v>320</v>
      </c>
      <c r="D114" s="115">
        <v>14</v>
      </c>
      <c r="E114" s="117" t="s">
        <v>459</v>
      </c>
      <c r="F114" s="229" t="s">
        <v>458</v>
      </c>
      <c r="G114" s="115"/>
      <c r="H114" s="121">
        <v>150</v>
      </c>
    </row>
    <row r="115" spans="1:8" s="141" customFormat="1" ht="18.75">
      <c r="A115" s="147" t="s">
        <v>295</v>
      </c>
      <c r="B115" s="115" t="s">
        <v>15</v>
      </c>
      <c r="C115" s="115" t="s">
        <v>320</v>
      </c>
      <c r="D115" s="115">
        <v>14</v>
      </c>
      <c r="E115" s="126" t="s">
        <v>459</v>
      </c>
      <c r="F115" s="125" t="s">
        <v>458</v>
      </c>
      <c r="G115" s="115" t="s">
        <v>280</v>
      </c>
      <c r="H115" s="114" t="s">
        <v>613</v>
      </c>
    </row>
    <row r="116" spans="1:8" s="141" customFormat="1" ht="18.75">
      <c r="A116" s="124" t="s">
        <v>457</v>
      </c>
      <c r="B116" s="369" t="s">
        <v>15</v>
      </c>
      <c r="C116" s="128" t="s">
        <v>402</v>
      </c>
      <c r="D116" s="134"/>
      <c r="E116" s="134"/>
      <c r="F116" s="133"/>
      <c r="G116" s="216"/>
      <c r="H116" s="196">
        <f>H117+H134+H131</f>
        <v>4832.525</v>
      </c>
    </row>
    <row r="117" spans="1:8" s="141" customFormat="1" ht="18.75">
      <c r="A117" s="265" t="s">
        <v>456</v>
      </c>
      <c r="B117" s="378" t="s">
        <v>15</v>
      </c>
      <c r="C117" s="128" t="s">
        <v>402</v>
      </c>
      <c r="D117" s="217" t="s">
        <v>434</v>
      </c>
      <c r="E117" s="217"/>
      <c r="F117" s="216"/>
      <c r="G117" s="216"/>
      <c r="H117" s="196">
        <f>H118</f>
        <v>3457.525</v>
      </c>
    </row>
    <row r="118" spans="1:8" s="141" customFormat="1" ht="43.5" customHeight="1">
      <c r="A118" s="120" t="s">
        <v>627</v>
      </c>
      <c r="B118" s="378" t="s">
        <v>15</v>
      </c>
      <c r="C118" s="128" t="s">
        <v>402</v>
      </c>
      <c r="D118" s="217" t="s">
        <v>434</v>
      </c>
      <c r="E118" s="217" t="s">
        <v>454</v>
      </c>
      <c r="F118" s="216" t="s">
        <v>291</v>
      </c>
      <c r="G118" s="216"/>
      <c r="H118" s="182">
        <f>H119+H127</f>
        <v>3457.525</v>
      </c>
    </row>
    <row r="119" spans="1:8" s="141" customFormat="1" ht="64.5" customHeight="1">
      <c r="A119" s="233" t="s">
        <v>626</v>
      </c>
      <c r="B119" s="378" t="s">
        <v>15</v>
      </c>
      <c r="C119" s="128" t="s">
        <v>402</v>
      </c>
      <c r="D119" s="217" t="s">
        <v>434</v>
      </c>
      <c r="E119" s="217" t="s">
        <v>452</v>
      </c>
      <c r="F119" s="216" t="s">
        <v>291</v>
      </c>
      <c r="G119" s="216"/>
      <c r="H119" s="182">
        <f>H121+H125</f>
        <v>2857.525</v>
      </c>
    </row>
    <row r="120" spans="1:8" s="141" customFormat="1" ht="40.5" customHeight="1">
      <c r="A120" s="379" t="s">
        <v>451</v>
      </c>
      <c r="B120" s="378" t="s">
        <v>15</v>
      </c>
      <c r="C120" s="128" t="s">
        <v>402</v>
      </c>
      <c r="D120" s="217" t="s">
        <v>434</v>
      </c>
      <c r="E120" s="217" t="s">
        <v>442</v>
      </c>
      <c r="F120" s="216" t="s">
        <v>291</v>
      </c>
      <c r="G120" s="216"/>
      <c r="H120" s="182">
        <v>660</v>
      </c>
    </row>
    <row r="121" spans="1:8" s="141" customFormat="1" ht="39.75" customHeight="1">
      <c r="A121" s="233" t="s">
        <v>450</v>
      </c>
      <c r="B121" s="378" t="s">
        <v>15</v>
      </c>
      <c r="C121" s="128" t="s">
        <v>402</v>
      </c>
      <c r="D121" s="217" t="s">
        <v>434</v>
      </c>
      <c r="E121" s="217" t="s">
        <v>442</v>
      </c>
      <c r="F121" s="216" t="s">
        <v>446</v>
      </c>
      <c r="G121" s="216"/>
      <c r="H121" s="182">
        <f>H123</f>
        <v>660</v>
      </c>
    </row>
    <row r="122" spans="1:8" s="141" customFormat="1" ht="21.75" customHeight="1">
      <c r="A122" s="147" t="s">
        <v>449</v>
      </c>
      <c r="B122" s="378" t="s">
        <v>15</v>
      </c>
      <c r="C122" s="128" t="s">
        <v>402</v>
      </c>
      <c r="D122" s="217" t="s">
        <v>434</v>
      </c>
      <c r="E122" s="217" t="s">
        <v>442</v>
      </c>
      <c r="F122" s="216" t="s">
        <v>446</v>
      </c>
      <c r="G122" s="216" t="s">
        <v>384</v>
      </c>
      <c r="H122" s="182">
        <v>660</v>
      </c>
    </row>
    <row r="123" spans="1:8" s="141" customFormat="1" ht="39.75" customHeight="1">
      <c r="A123" s="267" t="s">
        <v>448</v>
      </c>
      <c r="B123" s="378" t="s">
        <v>15</v>
      </c>
      <c r="C123" s="128" t="s">
        <v>402</v>
      </c>
      <c r="D123" s="217" t="s">
        <v>434</v>
      </c>
      <c r="E123" s="217" t="s">
        <v>442</v>
      </c>
      <c r="F123" s="216" t="s">
        <v>446</v>
      </c>
      <c r="G123" s="216" t="s">
        <v>384</v>
      </c>
      <c r="H123" s="182">
        <v>660</v>
      </c>
    </row>
    <row r="124" spans="1:8" s="141" customFormat="1" ht="43.5" customHeight="1">
      <c r="A124" s="379" t="s">
        <v>444</v>
      </c>
      <c r="B124" s="378" t="s">
        <v>15</v>
      </c>
      <c r="C124" s="128" t="s">
        <v>402</v>
      </c>
      <c r="D124" s="217" t="s">
        <v>434</v>
      </c>
      <c r="E124" s="217" t="s">
        <v>442</v>
      </c>
      <c r="F124" s="216" t="s">
        <v>291</v>
      </c>
      <c r="G124" s="216"/>
      <c r="H124" s="261">
        <v>2197.525</v>
      </c>
    </row>
    <row r="125" spans="1:8" s="141" customFormat="1" ht="37.5">
      <c r="A125" s="224" t="s">
        <v>443</v>
      </c>
      <c r="B125" s="378" t="s">
        <v>15</v>
      </c>
      <c r="C125" s="128" t="s">
        <v>402</v>
      </c>
      <c r="D125" s="217" t="s">
        <v>434</v>
      </c>
      <c r="E125" s="217" t="s">
        <v>447</v>
      </c>
      <c r="F125" s="216" t="s">
        <v>441</v>
      </c>
      <c r="G125" s="216"/>
      <c r="H125" s="264">
        <f>H126</f>
        <v>2197.525</v>
      </c>
    </row>
    <row r="126" spans="1:8" s="141" customFormat="1" ht="27" customHeight="1">
      <c r="A126" s="147" t="s">
        <v>295</v>
      </c>
      <c r="B126" s="378" t="s">
        <v>15</v>
      </c>
      <c r="C126" s="128" t="s">
        <v>402</v>
      </c>
      <c r="D126" s="217" t="s">
        <v>434</v>
      </c>
      <c r="E126" s="217" t="s">
        <v>447</v>
      </c>
      <c r="F126" s="216" t="s">
        <v>441</v>
      </c>
      <c r="G126" s="216" t="s">
        <v>280</v>
      </c>
      <c r="H126" s="261">
        <v>2197.525</v>
      </c>
    </row>
    <row r="127" spans="1:8" s="141" customFormat="1" ht="62.25" customHeight="1">
      <c r="A127" s="233" t="s">
        <v>625</v>
      </c>
      <c r="B127" s="378" t="s">
        <v>15</v>
      </c>
      <c r="C127" s="128" t="s">
        <v>402</v>
      </c>
      <c r="D127" s="217" t="s">
        <v>434</v>
      </c>
      <c r="E127" s="581" t="s">
        <v>438</v>
      </c>
      <c r="F127" s="582"/>
      <c r="G127" s="216"/>
      <c r="H127" s="121">
        <f>H129</f>
        <v>600</v>
      </c>
    </row>
    <row r="128" spans="1:8" s="141" customFormat="1" ht="39" customHeight="1">
      <c r="A128" s="232" t="s">
        <v>437</v>
      </c>
      <c r="B128" s="378" t="s">
        <v>15</v>
      </c>
      <c r="C128" s="128" t="s">
        <v>402</v>
      </c>
      <c r="D128" s="217" t="s">
        <v>434</v>
      </c>
      <c r="E128" s="217" t="s">
        <v>436</v>
      </c>
      <c r="F128" s="129" t="s">
        <v>291</v>
      </c>
      <c r="G128" s="216"/>
      <c r="H128" s="121">
        <v>600</v>
      </c>
    </row>
    <row r="129" spans="1:8" s="141" customFormat="1" ht="37.5">
      <c r="A129" s="258" t="s">
        <v>435</v>
      </c>
      <c r="B129" s="378" t="s">
        <v>15</v>
      </c>
      <c r="C129" s="128" t="s">
        <v>402</v>
      </c>
      <c r="D129" s="217" t="s">
        <v>434</v>
      </c>
      <c r="E129" s="581" t="s">
        <v>433</v>
      </c>
      <c r="F129" s="582"/>
      <c r="G129" s="216"/>
      <c r="H129" s="121">
        <f>H130</f>
        <v>600</v>
      </c>
    </row>
    <row r="130" spans="1:8" s="141" customFormat="1" ht="18.75">
      <c r="A130" s="147" t="s">
        <v>295</v>
      </c>
      <c r="B130" s="378" t="s">
        <v>15</v>
      </c>
      <c r="C130" s="128" t="s">
        <v>402</v>
      </c>
      <c r="D130" s="217" t="s">
        <v>434</v>
      </c>
      <c r="E130" s="581" t="s">
        <v>433</v>
      </c>
      <c r="F130" s="582"/>
      <c r="G130" s="216" t="s">
        <v>280</v>
      </c>
      <c r="H130" s="121">
        <v>600</v>
      </c>
    </row>
    <row r="131" spans="1:8" s="141" customFormat="1" ht="18.75">
      <c r="A131" s="172" t="s">
        <v>495</v>
      </c>
      <c r="B131" s="378" t="s">
        <v>15</v>
      </c>
      <c r="C131" s="128" t="s">
        <v>402</v>
      </c>
      <c r="D131" s="217" t="s">
        <v>434</v>
      </c>
      <c r="E131" s="217" t="s">
        <v>494</v>
      </c>
      <c r="F131" s="129" t="s">
        <v>291</v>
      </c>
      <c r="G131" s="216"/>
      <c r="H131" s="127">
        <v>945</v>
      </c>
    </row>
    <row r="132" spans="1:8" s="141" customFormat="1" ht="18.75">
      <c r="A132" s="167" t="s">
        <v>493</v>
      </c>
      <c r="B132" s="377" t="s">
        <v>15</v>
      </c>
      <c r="C132" s="178" t="s">
        <v>402</v>
      </c>
      <c r="D132" s="274" t="s">
        <v>434</v>
      </c>
      <c r="E132" s="274" t="s">
        <v>487</v>
      </c>
      <c r="F132" s="229" t="s">
        <v>291</v>
      </c>
      <c r="G132" s="216"/>
      <c r="H132" s="121">
        <v>945</v>
      </c>
    </row>
    <row r="133" spans="1:8" s="141" customFormat="1" ht="37.5">
      <c r="A133" s="560" t="s">
        <v>624</v>
      </c>
      <c r="B133" s="222" t="s">
        <v>15</v>
      </c>
      <c r="C133" s="220" t="s">
        <v>402</v>
      </c>
      <c r="D133" s="561" t="s">
        <v>434</v>
      </c>
      <c r="E133" s="561" t="s">
        <v>487</v>
      </c>
      <c r="F133" s="562" t="s">
        <v>623</v>
      </c>
      <c r="G133" s="563" t="s">
        <v>280</v>
      </c>
      <c r="H133" s="564">
        <v>945</v>
      </c>
    </row>
    <row r="134" spans="1:8" s="141" customFormat="1" ht="18.75">
      <c r="A134" s="174" t="s">
        <v>432</v>
      </c>
      <c r="B134" s="131" t="s">
        <v>15</v>
      </c>
      <c r="C134" s="131" t="s">
        <v>402</v>
      </c>
      <c r="D134" s="171">
        <v>12</v>
      </c>
      <c r="E134" s="117"/>
      <c r="F134" s="229"/>
      <c r="G134" s="200"/>
      <c r="H134" s="257">
        <f>H135+H148+H151</f>
        <v>430</v>
      </c>
    </row>
    <row r="135" spans="1:8" s="141" customFormat="1" ht="63" customHeight="1">
      <c r="A135" s="174" t="s">
        <v>431</v>
      </c>
      <c r="B135" s="131" t="s">
        <v>15</v>
      </c>
      <c r="C135" s="131" t="s">
        <v>402</v>
      </c>
      <c r="D135" s="171" t="s">
        <v>401</v>
      </c>
      <c r="E135" s="256" t="s">
        <v>430</v>
      </c>
      <c r="F135" s="129" t="s">
        <v>429</v>
      </c>
      <c r="G135" s="200"/>
      <c r="H135" s="168" t="str">
        <f>H136</f>
        <v>150</v>
      </c>
    </row>
    <row r="136" spans="1:8" s="141" customFormat="1" ht="75">
      <c r="A136" s="167" t="s">
        <v>428</v>
      </c>
      <c r="B136" s="115" t="s">
        <v>15</v>
      </c>
      <c r="C136" s="115" t="s">
        <v>402</v>
      </c>
      <c r="D136" s="123" t="s">
        <v>401</v>
      </c>
      <c r="E136" s="255" t="s">
        <v>427</v>
      </c>
      <c r="F136" s="195" t="s">
        <v>291</v>
      </c>
      <c r="G136" s="200"/>
      <c r="H136" s="165" t="str">
        <f>H137</f>
        <v>150</v>
      </c>
    </row>
    <row r="137" spans="1:8" s="141" customFormat="1" ht="18.75">
      <c r="A137" s="254" t="s">
        <v>426</v>
      </c>
      <c r="B137" s="115" t="s">
        <v>15</v>
      </c>
      <c r="C137" s="115" t="s">
        <v>402</v>
      </c>
      <c r="D137" s="123" t="s">
        <v>401</v>
      </c>
      <c r="E137" s="251" t="s">
        <v>425</v>
      </c>
      <c r="F137" s="250" t="s">
        <v>424</v>
      </c>
      <c r="G137" s="200"/>
      <c r="H137" s="165" t="str">
        <f>H138</f>
        <v>150</v>
      </c>
    </row>
    <row r="138" spans="1:8" s="141" customFormat="1" ht="24" customHeight="1">
      <c r="A138" s="252" t="s">
        <v>295</v>
      </c>
      <c r="B138" s="115" t="s">
        <v>15</v>
      </c>
      <c r="C138" s="115" t="s">
        <v>402</v>
      </c>
      <c r="D138" s="123" t="s">
        <v>401</v>
      </c>
      <c r="E138" s="251" t="s">
        <v>425</v>
      </c>
      <c r="F138" s="250" t="s">
        <v>424</v>
      </c>
      <c r="G138" s="122" t="s">
        <v>280</v>
      </c>
      <c r="H138" s="138" t="s">
        <v>613</v>
      </c>
    </row>
    <row r="139" spans="1:32" s="163" customFormat="1" ht="19.5" hidden="1">
      <c r="A139" s="248" t="s">
        <v>423</v>
      </c>
      <c r="B139" s="158" t="s">
        <v>15</v>
      </c>
      <c r="C139" s="187" t="s">
        <v>402</v>
      </c>
      <c r="D139" s="247" t="s">
        <v>401</v>
      </c>
      <c r="E139" s="246" t="s">
        <v>422</v>
      </c>
      <c r="F139" s="202" t="s">
        <v>306</v>
      </c>
      <c r="G139" s="245"/>
      <c r="H139" s="24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</row>
    <row r="140" spans="1:242" s="164" customFormat="1" ht="56.25" hidden="1">
      <c r="A140" s="241" t="s">
        <v>421</v>
      </c>
      <c r="B140" s="146" t="s">
        <v>15</v>
      </c>
      <c r="C140" s="238" t="s">
        <v>402</v>
      </c>
      <c r="D140" s="237" t="s">
        <v>401</v>
      </c>
      <c r="E140" s="236" t="s">
        <v>419</v>
      </c>
      <c r="F140" s="235" t="s">
        <v>306</v>
      </c>
      <c r="G140" s="243"/>
      <c r="H140" s="242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  <c r="BR140" s="249"/>
      <c r="BS140" s="249"/>
      <c r="BT140" s="249"/>
      <c r="BU140" s="249"/>
      <c r="BV140" s="249"/>
      <c r="BW140" s="249"/>
      <c r="BX140" s="249"/>
      <c r="BY140" s="249"/>
      <c r="BZ140" s="249"/>
      <c r="CA140" s="249"/>
      <c r="CB140" s="249"/>
      <c r="CC140" s="249"/>
      <c r="CD140" s="249"/>
      <c r="CE140" s="249"/>
      <c r="CF140" s="249"/>
      <c r="CG140" s="249"/>
      <c r="CH140" s="249"/>
      <c r="CI140" s="249"/>
      <c r="CJ140" s="249"/>
      <c r="CK140" s="249"/>
      <c r="CL140" s="249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49"/>
      <c r="DK140" s="249"/>
      <c r="DL140" s="249"/>
      <c r="DM140" s="249"/>
      <c r="DN140" s="249"/>
      <c r="DO140" s="249"/>
      <c r="DP140" s="249"/>
      <c r="DQ140" s="249"/>
      <c r="DR140" s="249"/>
      <c r="DS140" s="249"/>
      <c r="DT140" s="249"/>
      <c r="DU140" s="249"/>
      <c r="DV140" s="249"/>
      <c r="DW140" s="249"/>
      <c r="DX140" s="249"/>
      <c r="DY140" s="249"/>
      <c r="DZ140" s="249"/>
      <c r="EA140" s="249"/>
      <c r="EB140" s="249"/>
      <c r="EC140" s="249"/>
      <c r="ED140" s="249"/>
      <c r="EE140" s="249"/>
      <c r="EF140" s="249"/>
      <c r="EG140" s="249"/>
      <c r="EH140" s="249"/>
      <c r="EI140" s="249"/>
      <c r="EJ140" s="249"/>
      <c r="EK140" s="249"/>
      <c r="EL140" s="249"/>
      <c r="EM140" s="249"/>
      <c r="EN140" s="249"/>
      <c r="EO140" s="249"/>
      <c r="EP140" s="249"/>
      <c r="EQ140" s="249"/>
      <c r="ER140" s="249"/>
      <c r="ES140" s="249"/>
      <c r="ET140" s="249"/>
      <c r="EU140" s="249"/>
      <c r="EV140" s="249"/>
      <c r="EW140" s="249"/>
      <c r="EX140" s="249"/>
      <c r="EY140" s="249"/>
      <c r="EZ140" s="249"/>
      <c r="FA140" s="249"/>
      <c r="FB140" s="249"/>
      <c r="FC140" s="249"/>
      <c r="FD140" s="249"/>
      <c r="FE140" s="249"/>
      <c r="FF140" s="249"/>
      <c r="FG140" s="249"/>
      <c r="FH140" s="249"/>
      <c r="FI140" s="249"/>
      <c r="FJ140" s="249"/>
      <c r="FK140" s="249"/>
      <c r="FL140" s="249"/>
      <c r="FM140" s="249"/>
      <c r="FN140" s="249"/>
      <c r="FO140" s="249"/>
      <c r="FP140" s="249"/>
      <c r="FQ140" s="249"/>
      <c r="FR140" s="249"/>
      <c r="FS140" s="249"/>
      <c r="FT140" s="249"/>
      <c r="FU140" s="249"/>
      <c r="FV140" s="249"/>
      <c r="FW140" s="249"/>
      <c r="FX140" s="249"/>
      <c r="FY140" s="249"/>
      <c r="FZ140" s="249"/>
      <c r="GA140" s="249"/>
      <c r="GB140" s="249"/>
      <c r="GC140" s="249"/>
      <c r="GD140" s="249"/>
      <c r="GE140" s="249"/>
      <c r="GF140" s="249"/>
      <c r="GG140" s="249"/>
      <c r="GH140" s="249"/>
      <c r="GI140" s="249"/>
      <c r="GJ140" s="249"/>
      <c r="GK140" s="249"/>
      <c r="GL140" s="249"/>
      <c r="GM140" s="249"/>
      <c r="GN140" s="249"/>
      <c r="GO140" s="249"/>
      <c r="GP140" s="249"/>
      <c r="GQ140" s="249"/>
      <c r="GR140" s="249"/>
      <c r="GS140" s="249"/>
      <c r="GT140" s="249"/>
      <c r="GU140" s="249"/>
      <c r="GV140" s="249"/>
      <c r="GW140" s="249"/>
      <c r="GX140" s="249"/>
      <c r="GY140" s="249"/>
      <c r="GZ140" s="249"/>
      <c r="HA140" s="249"/>
      <c r="HB140" s="249"/>
      <c r="HC140" s="249"/>
      <c r="HD140" s="249"/>
      <c r="HE140" s="249"/>
      <c r="HF140" s="249"/>
      <c r="HG140" s="249"/>
      <c r="HH140" s="249"/>
      <c r="HI140" s="249"/>
      <c r="HJ140" s="249"/>
      <c r="HK140" s="249"/>
      <c r="HL140" s="249"/>
      <c r="HM140" s="249"/>
      <c r="HN140" s="249"/>
      <c r="HO140" s="249"/>
      <c r="HP140" s="249"/>
      <c r="HQ140" s="249"/>
      <c r="HR140" s="249"/>
      <c r="HS140" s="249"/>
      <c r="HT140" s="249"/>
      <c r="HU140" s="249"/>
      <c r="HV140" s="249"/>
      <c r="HW140" s="249"/>
      <c r="HX140" s="249"/>
      <c r="HY140" s="249"/>
      <c r="HZ140" s="249"/>
      <c r="IA140" s="249"/>
      <c r="IB140" s="249"/>
      <c r="IC140" s="249"/>
      <c r="ID140" s="249"/>
      <c r="IE140" s="249"/>
      <c r="IF140" s="249"/>
      <c r="IG140" s="249"/>
      <c r="IH140" s="249"/>
    </row>
    <row r="141" spans="1:242" s="164" customFormat="1" ht="37.5" hidden="1">
      <c r="A141" s="241" t="s">
        <v>420</v>
      </c>
      <c r="B141" s="146" t="s">
        <v>15</v>
      </c>
      <c r="C141" s="238" t="s">
        <v>402</v>
      </c>
      <c r="D141" s="237" t="s">
        <v>401</v>
      </c>
      <c r="E141" s="236" t="s">
        <v>419</v>
      </c>
      <c r="F141" s="235" t="s">
        <v>418</v>
      </c>
      <c r="G141" s="243"/>
      <c r="H141" s="242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  <c r="BR141" s="249"/>
      <c r="BS141" s="249"/>
      <c r="BT141" s="249"/>
      <c r="BU141" s="249"/>
      <c r="BV141" s="249"/>
      <c r="BW141" s="249"/>
      <c r="BX141" s="249"/>
      <c r="BY141" s="249"/>
      <c r="BZ141" s="249"/>
      <c r="CA141" s="249"/>
      <c r="CB141" s="249"/>
      <c r="CC141" s="249"/>
      <c r="CD141" s="249"/>
      <c r="CE141" s="249"/>
      <c r="CF141" s="249"/>
      <c r="CG141" s="249"/>
      <c r="CH141" s="249"/>
      <c r="CI141" s="249"/>
      <c r="CJ141" s="249"/>
      <c r="CK141" s="249"/>
      <c r="CL141" s="249"/>
      <c r="CM141" s="249"/>
      <c r="CN141" s="249"/>
      <c r="CO141" s="249"/>
      <c r="CP141" s="249"/>
      <c r="CQ141" s="249"/>
      <c r="CR141" s="249"/>
      <c r="CS141" s="249"/>
      <c r="CT141" s="249"/>
      <c r="CU141" s="249"/>
      <c r="CV141" s="249"/>
      <c r="CW141" s="249"/>
      <c r="CX141" s="249"/>
      <c r="CY141" s="249"/>
      <c r="CZ141" s="249"/>
      <c r="DA141" s="249"/>
      <c r="DB141" s="249"/>
      <c r="DC141" s="249"/>
      <c r="DD141" s="249"/>
      <c r="DE141" s="249"/>
      <c r="DF141" s="249"/>
      <c r="DG141" s="249"/>
      <c r="DH141" s="249"/>
      <c r="DI141" s="249"/>
      <c r="DJ141" s="249"/>
      <c r="DK141" s="249"/>
      <c r="DL141" s="249"/>
      <c r="DM141" s="249"/>
      <c r="DN141" s="249"/>
      <c r="DO141" s="249"/>
      <c r="DP141" s="249"/>
      <c r="DQ141" s="249"/>
      <c r="DR141" s="249"/>
      <c r="DS141" s="249"/>
      <c r="DT141" s="249"/>
      <c r="DU141" s="249"/>
      <c r="DV141" s="249"/>
      <c r="DW141" s="249"/>
      <c r="DX141" s="249"/>
      <c r="DY141" s="249"/>
      <c r="DZ141" s="249"/>
      <c r="EA141" s="249"/>
      <c r="EB141" s="249"/>
      <c r="EC141" s="249"/>
      <c r="ED141" s="249"/>
      <c r="EE141" s="249"/>
      <c r="EF141" s="249"/>
      <c r="EG141" s="249"/>
      <c r="EH141" s="249"/>
      <c r="EI141" s="249"/>
      <c r="EJ141" s="249"/>
      <c r="EK141" s="249"/>
      <c r="EL141" s="249"/>
      <c r="EM141" s="249"/>
      <c r="EN141" s="249"/>
      <c r="EO141" s="249"/>
      <c r="EP141" s="249"/>
      <c r="EQ141" s="249"/>
      <c r="ER141" s="249"/>
      <c r="ES141" s="249"/>
      <c r="ET141" s="249"/>
      <c r="EU141" s="249"/>
      <c r="EV141" s="249"/>
      <c r="EW141" s="249"/>
      <c r="EX141" s="249"/>
      <c r="EY141" s="249"/>
      <c r="EZ141" s="249"/>
      <c r="FA141" s="249"/>
      <c r="FB141" s="249"/>
      <c r="FC141" s="249"/>
      <c r="FD141" s="249"/>
      <c r="FE141" s="249"/>
      <c r="FF141" s="249"/>
      <c r="FG141" s="249"/>
      <c r="FH141" s="249"/>
      <c r="FI141" s="249"/>
      <c r="FJ141" s="249"/>
      <c r="FK141" s="249"/>
      <c r="FL141" s="249"/>
      <c r="FM141" s="249"/>
      <c r="FN141" s="249"/>
      <c r="FO141" s="249"/>
      <c r="FP141" s="249"/>
      <c r="FQ141" s="249"/>
      <c r="FR141" s="249"/>
      <c r="FS141" s="249"/>
      <c r="FT141" s="249"/>
      <c r="FU141" s="249"/>
      <c r="FV141" s="249"/>
      <c r="FW141" s="249"/>
      <c r="FX141" s="249"/>
      <c r="FY141" s="249"/>
      <c r="FZ141" s="249"/>
      <c r="GA141" s="249"/>
      <c r="GB141" s="249"/>
      <c r="GC141" s="249"/>
      <c r="GD141" s="249"/>
      <c r="GE141" s="249"/>
      <c r="GF141" s="249"/>
      <c r="GG141" s="249"/>
      <c r="GH141" s="249"/>
      <c r="GI141" s="249"/>
      <c r="GJ141" s="249"/>
      <c r="GK141" s="249"/>
      <c r="GL141" s="249"/>
      <c r="GM141" s="249"/>
      <c r="GN141" s="249"/>
      <c r="GO141" s="249"/>
      <c r="GP141" s="249"/>
      <c r="GQ141" s="249"/>
      <c r="GR141" s="249"/>
      <c r="GS141" s="249"/>
      <c r="GT141" s="249"/>
      <c r="GU141" s="249"/>
      <c r="GV141" s="249"/>
      <c r="GW141" s="249"/>
      <c r="GX141" s="249"/>
      <c r="GY141" s="249"/>
      <c r="GZ141" s="249"/>
      <c r="HA141" s="249"/>
      <c r="HB141" s="249"/>
      <c r="HC141" s="249"/>
      <c r="HD141" s="249"/>
      <c r="HE141" s="249"/>
      <c r="HF141" s="249"/>
      <c r="HG141" s="249"/>
      <c r="HH141" s="249"/>
      <c r="HI141" s="249"/>
      <c r="HJ141" s="249"/>
      <c r="HK141" s="249"/>
      <c r="HL141" s="249"/>
      <c r="HM141" s="249"/>
      <c r="HN141" s="249"/>
      <c r="HO141" s="249"/>
      <c r="HP141" s="249"/>
      <c r="HQ141" s="249"/>
      <c r="HR141" s="249"/>
      <c r="HS141" s="249"/>
      <c r="HT141" s="249"/>
      <c r="HU141" s="249"/>
      <c r="HV141" s="249"/>
      <c r="HW141" s="249"/>
      <c r="HX141" s="249"/>
      <c r="HY141" s="249"/>
      <c r="HZ141" s="249"/>
      <c r="IA141" s="249"/>
      <c r="IB141" s="249"/>
      <c r="IC141" s="249"/>
      <c r="ID141" s="249"/>
      <c r="IE141" s="249"/>
      <c r="IF141" s="249"/>
      <c r="IG141" s="249"/>
      <c r="IH141" s="249"/>
    </row>
    <row r="142" spans="1:242" s="164" customFormat="1" ht="19.5" hidden="1">
      <c r="A142" s="147" t="s">
        <v>295</v>
      </c>
      <c r="B142" s="115" t="s">
        <v>15</v>
      </c>
      <c r="C142" s="238" t="s">
        <v>402</v>
      </c>
      <c r="D142" s="237" t="s">
        <v>401</v>
      </c>
      <c r="E142" s="236" t="s">
        <v>419</v>
      </c>
      <c r="F142" s="235" t="s">
        <v>418</v>
      </c>
      <c r="G142" s="231" t="s">
        <v>280</v>
      </c>
      <c r="H142" s="234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  <c r="BR142" s="249"/>
      <c r="BS142" s="249"/>
      <c r="BT142" s="249"/>
      <c r="BU142" s="249"/>
      <c r="BV142" s="249"/>
      <c r="BW142" s="249"/>
      <c r="BX142" s="249"/>
      <c r="BY142" s="249"/>
      <c r="BZ142" s="249"/>
      <c r="CA142" s="249"/>
      <c r="CB142" s="249"/>
      <c r="CC142" s="249"/>
      <c r="CD142" s="249"/>
      <c r="CE142" s="249"/>
      <c r="CF142" s="249"/>
      <c r="CG142" s="249"/>
      <c r="CH142" s="249"/>
      <c r="CI142" s="249"/>
      <c r="CJ142" s="249"/>
      <c r="CK142" s="249"/>
      <c r="CL142" s="249"/>
      <c r="CM142" s="249"/>
      <c r="CN142" s="249"/>
      <c r="CO142" s="249"/>
      <c r="CP142" s="249"/>
      <c r="CQ142" s="249"/>
      <c r="CR142" s="249"/>
      <c r="CS142" s="249"/>
      <c r="CT142" s="249"/>
      <c r="CU142" s="249"/>
      <c r="CV142" s="249"/>
      <c r="CW142" s="249"/>
      <c r="CX142" s="249"/>
      <c r="CY142" s="249"/>
      <c r="CZ142" s="249"/>
      <c r="DA142" s="249"/>
      <c r="DB142" s="249"/>
      <c r="DC142" s="249"/>
      <c r="DD142" s="249"/>
      <c r="DE142" s="249"/>
      <c r="DF142" s="249"/>
      <c r="DG142" s="249"/>
      <c r="DH142" s="249"/>
      <c r="DI142" s="249"/>
      <c r="DJ142" s="249"/>
      <c r="DK142" s="249"/>
      <c r="DL142" s="249"/>
      <c r="DM142" s="249"/>
      <c r="DN142" s="249"/>
      <c r="DO142" s="249"/>
      <c r="DP142" s="249"/>
      <c r="DQ142" s="249"/>
      <c r="DR142" s="249"/>
      <c r="DS142" s="249"/>
      <c r="DT142" s="249"/>
      <c r="DU142" s="249"/>
      <c r="DV142" s="249"/>
      <c r="DW142" s="249"/>
      <c r="DX142" s="249"/>
      <c r="DY142" s="249"/>
      <c r="DZ142" s="249"/>
      <c r="EA142" s="249"/>
      <c r="EB142" s="249"/>
      <c r="EC142" s="249"/>
      <c r="ED142" s="249"/>
      <c r="EE142" s="249"/>
      <c r="EF142" s="249"/>
      <c r="EG142" s="249"/>
      <c r="EH142" s="249"/>
      <c r="EI142" s="249"/>
      <c r="EJ142" s="249"/>
      <c r="EK142" s="249"/>
      <c r="EL142" s="249"/>
      <c r="EM142" s="249"/>
      <c r="EN142" s="249"/>
      <c r="EO142" s="249"/>
      <c r="EP142" s="249"/>
      <c r="EQ142" s="249"/>
      <c r="ER142" s="249"/>
      <c r="ES142" s="249"/>
      <c r="ET142" s="249"/>
      <c r="EU142" s="249"/>
      <c r="EV142" s="249"/>
      <c r="EW142" s="249"/>
      <c r="EX142" s="249"/>
      <c r="EY142" s="249"/>
      <c r="EZ142" s="249"/>
      <c r="FA142" s="249"/>
      <c r="FB142" s="249"/>
      <c r="FC142" s="249"/>
      <c r="FD142" s="249"/>
      <c r="FE142" s="249"/>
      <c r="FF142" s="249"/>
      <c r="FG142" s="249"/>
      <c r="FH142" s="249"/>
      <c r="FI142" s="249"/>
      <c r="FJ142" s="249"/>
      <c r="FK142" s="249"/>
      <c r="FL142" s="249"/>
      <c r="FM142" s="249"/>
      <c r="FN142" s="249"/>
      <c r="FO142" s="249"/>
      <c r="FP142" s="249"/>
      <c r="FQ142" s="249"/>
      <c r="FR142" s="249"/>
      <c r="FS142" s="249"/>
      <c r="FT142" s="249"/>
      <c r="FU142" s="249"/>
      <c r="FV142" s="249"/>
      <c r="FW142" s="249"/>
      <c r="FX142" s="249"/>
      <c r="FY142" s="249"/>
      <c r="FZ142" s="249"/>
      <c r="GA142" s="249"/>
      <c r="GB142" s="249"/>
      <c r="GC142" s="249"/>
      <c r="GD142" s="249"/>
      <c r="GE142" s="249"/>
      <c r="GF142" s="249"/>
      <c r="GG142" s="249"/>
      <c r="GH142" s="249"/>
      <c r="GI142" s="249"/>
      <c r="GJ142" s="249"/>
      <c r="GK142" s="249"/>
      <c r="GL142" s="249"/>
      <c r="GM142" s="249"/>
      <c r="GN142" s="249"/>
      <c r="GO142" s="249"/>
      <c r="GP142" s="249"/>
      <c r="GQ142" s="249"/>
      <c r="GR142" s="249"/>
      <c r="GS142" s="249"/>
      <c r="GT142" s="249"/>
      <c r="GU142" s="249"/>
      <c r="GV142" s="249"/>
      <c r="GW142" s="249"/>
      <c r="GX142" s="249"/>
      <c r="GY142" s="249"/>
      <c r="GZ142" s="249"/>
      <c r="HA142" s="249"/>
      <c r="HB142" s="249"/>
      <c r="HC142" s="249"/>
      <c r="HD142" s="249"/>
      <c r="HE142" s="249"/>
      <c r="HF142" s="249"/>
      <c r="HG142" s="249"/>
      <c r="HH142" s="249"/>
      <c r="HI142" s="249"/>
      <c r="HJ142" s="249"/>
      <c r="HK142" s="249"/>
      <c r="HL142" s="249"/>
      <c r="HM142" s="249"/>
      <c r="HN142" s="249"/>
      <c r="HO142" s="249"/>
      <c r="HP142" s="249"/>
      <c r="HQ142" s="249"/>
      <c r="HR142" s="249"/>
      <c r="HS142" s="249"/>
      <c r="HT142" s="249"/>
      <c r="HU142" s="249"/>
      <c r="HV142" s="249"/>
      <c r="HW142" s="249"/>
      <c r="HX142" s="249"/>
      <c r="HY142" s="249"/>
      <c r="HZ142" s="249"/>
      <c r="IA142" s="249"/>
      <c r="IB142" s="249"/>
      <c r="IC142" s="249"/>
      <c r="ID142" s="249"/>
      <c r="IE142" s="249"/>
      <c r="IF142" s="249"/>
      <c r="IG142" s="249"/>
      <c r="IH142" s="249"/>
    </row>
    <row r="143" spans="1:242" s="164" customFormat="1" ht="37.5" hidden="1">
      <c r="A143" s="241" t="s">
        <v>417</v>
      </c>
      <c r="B143" s="146" t="s">
        <v>15</v>
      </c>
      <c r="C143" s="238" t="s">
        <v>402</v>
      </c>
      <c r="D143" s="237" t="s">
        <v>401</v>
      </c>
      <c r="E143" s="236" t="s">
        <v>413</v>
      </c>
      <c r="F143" s="235" t="s">
        <v>306</v>
      </c>
      <c r="G143" s="243"/>
      <c r="H143" s="242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49"/>
      <c r="DK143" s="249"/>
      <c r="DL143" s="249"/>
      <c r="DM143" s="249"/>
      <c r="DN143" s="249"/>
      <c r="DO143" s="249"/>
      <c r="DP143" s="249"/>
      <c r="DQ143" s="249"/>
      <c r="DR143" s="249"/>
      <c r="DS143" s="249"/>
      <c r="DT143" s="249"/>
      <c r="DU143" s="249"/>
      <c r="DV143" s="249"/>
      <c r="DW143" s="249"/>
      <c r="DX143" s="249"/>
      <c r="DY143" s="249"/>
      <c r="DZ143" s="249"/>
      <c r="EA143" s="249"/>
      <c r="EB143" s="249"/>
      <c r="EC143" s="249"/>
      <c r="ED143" s="249"/>
      <c r="EE143" s="249"/>
      <c r="EF143" s="249"/>
      <c r="EG143" s="249"/>
      <c r="EH143" s="249"/>
      <c r="EI143" s="249"/>
      <c r="EJ143" s="249"/>
      <c r="EK143" s="249"/>
      <c r="EL143" s="249"/>
      <c r="EM143" s="249"/>
      <c r="EN143" s="249"/>
      <c r="EO143" s="249"/>
      <c r="EP143" s="249"/>
      <c r="EQ143" s="249"/>
      <c r="ER143" s="249"/>
      <c r="ES143" s="249"/>
      <c r="ET143" s="249"/>
      <c r="EU143" s="249"/>
      <c r="EV143" s="249"/>
      <c r="EW143" s="249"/>
      <c r="EX143" s="249"/>
      <c r="EY143" s="249"/>
      <c r="EZ143" s="249"/>
      <c r="FA143" s="249"/>
      <c r="FB143" s="249"/>
      <c r="FC143" s="249"/>
      <c r="FD143" s="249"/>
      <c r="FE143" s="249"/>
      <c r="FF143" s="249"/>
      <c r="FG143" s="249"/>
      <c r="FH143" s="249"/>
      <c r="FI143" s="249"/>
      <c r="FJ143" s="249"/>
      <c r="FK143" s="249"/>
      <c r="FL143" s="249"/>
      <c r="FM143" s="249"/>
      <c r="FN143" s="249"/>
      <c r="FO143" s="249"/>
      <c r="FP143" s="249"/>
      <c r="FQ143" s="249"/>
      <c r="FR143" s="249"/>
      <c r="FS143" s="249"/>
      <c r="FT143" s="249"/>
      <c r="FU143" s="249"/>
      <c r="FV143" s="249"/>
      <c r="FW143" s="249"/>
      <c r="FX143" s="249"/>
      <c r="FY143" s="249"/>
      <c r="FZ143" s="249"/>
      <c r="GA143" s="249"/>
      <c r="GB143" s="249"/>
      <c r="GC143" s="249"/>
      <c r="GD143" s="249"/>
      <c r="GE143" s="249"/>
      <c r="GF143" s="249"/>
      <c r="GG143" s="249"/>
      <c r="GH143" s="249"/>
      <c r="GI143" s="249"/>
      <c r="GJ143" s="249"/>
      <c r="GK143" s="249"/>
      <c r="GL143" s="249"/>
      <c r="GM143" s="249"/>
      <c r="GN143" s="249"/>
      <c r="GO143" s="249"/>
      <c r="GP143" s="249"/>
      <c r="GQ143" s="249"/>
      <c r="GR143" s="249"/>
      <c r="GS143" s="249"/>
      <c r="GT143" s="249"/>
      <c r="GU143" s="249"/>
      <c r="GV143" s="249"/>
      <c r="GW143" s="249"/>
      <c r="GX143" s="249"/>
      <c r="GY143" s="249"/>
      <c r="GZ143" s="249"/>
      <c r="HA143" s="249"/>
      <c r="HB143" s="249"/>
      <c r="HC143" s="249"/>
      <c r="HD143" s="249"/>
      <c r="HE143" s="249"/>
      <c r="HF143" s="249"/>
      <c r="HG143" s="249"/>
      <c r="HH143" s="249"/>
      <c r="HI143" s="249"/>
      <c r="HJ143" s="249"/>
      <c r="HK143" s="249"/>
      <c r="HL143" s="249"/>
      <c r="HM143" s="249"/>
      <c r="HN143" s="249"/>
      <c r="HO143" s="249"/>
      <c r="HP143" s="249"/>
      <c r="HQ143" s="249"/>
      <c r="HR143" s="249"/>
      <c r="HS143" s="249"/>
      <c r="HT143" s="249"/>
      <c r="HU143" s="249"/>
      <c r="HV143" s="249"/>
      <c r="HW143" s="249"/>
      <c r="HX143" s="249"/>
      <c r="HY143" s="249"/>
      <c r="HZ143" s="249"/>
      <c r="IA143" s="249"/>
      <c r="IB143" s="249"/>
      <c r="IC143" s="249"/>
      <c r="ID143" s="249"/>
      <c r="IE143" s="249"/>
      <c r="IF143" s="249"/>
      <c r="IG143" s="249"/>
      <c r="IH143" s="249"/>
    </row>
    <row r="144" spans="1:242" s="262" customFormat="1" ht="37.5" hidden="1">
      <c r="A144" s="241" t="s">
        <v>416</v>
      </c>
      <c r="B144" s="146" t="s">
        <v>15</v>
      </c>
      <c r="C144" s="238" t="s">
        <v>402</v>
      </c>
      <c r="D144" s="237" t="s">
        <v>401</v>
      </c>
      <c r="E144" s="236" t="s">
        <v>413</v>
      </c>
      <c r="F144" s="235" t="s">
        <v>415</v>
      </c>
      <c r="G144" s="243"/>
      <c r="H144" s="242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  <c r="GN144" s="263"/>
      <c r="GO144" s="263"/>
      <c r="GP144" s="263"/>
      <c r="GQ144" s="263"/>
      <c r="GR144" s="263"/>
      <c r="GS144" s="263"/>
      <c r="GT144" s="263"/>
      <c r="GU144" s="263"/>
      <c r="GV144" s="263"/>
      <c r="GW144" s="263"/>
      <c r="GX144" s="263"/>
      <c r="GY144" s="263"/>
      <c r="GZ144" s="263"/>
      <c r="HA144" s="263"/>
      <c r="HB144" s="263"/>
      <c r="HC144" s="263"/>
      <c r="HD144" s="263"/>
      <c r="HE144" s="263"/>
      <c r="HF144" s="263"/>
      <c r="HG144" s="263"/>
      <c r="HH144" s="263"/>
      <c r="HI144" s="263"/>
      <c r="HJ144" s="263"/>
      <c r="HK144" s="263"/>
      <c r="HL144" s="263"/>
      <c r="HM144" s="263"/>
      <c r="HN144" s="263"/>
      <c r="HO144" s="263"/>
      <c r="HP144" s="263"/>
      <c r="HQ144" s="263"/>
      <c r="HR144" s="263"/>
      <c r="HS144" s="263"/>
      <c r="HT144" s="263"/>
      <c r="HU144" s="263"/>
      <c r="HV144" s="263"/>
      <c r="HW144" s="263"/>
      <c r="HX144" s="263"/>
      <c r="HY144" s="263"/>
      <c r="HZ144" s="263"/>
      <c r="IA144" s="263"/>
      <c r="IB144" s="263"/>
      <c r="IC144" s="263"/>
      <c r="ID144" s="263"/>
      <c r="IE144" s="263"/>
      <c r="IF144" s="263"/>
      <c r="IG144" s="263"/>
      <c r="IH144" s="263"/>
    </row>
    <row r="145" spans="1:243" s="260" customFormat="1" ht="18.75" hidden="1">
      <c r="A145" s="147" t="s">
        <v>295</v>
      </c>
      <c r="B145" s="115" t="s">
        <v>15</v>
      </c>
      <c r="C145" s="238" t="s">
        <v>402</v>
      </c>
      <c r="D145" s="237" t="s">
        <v>401</v>
      </c>
      <c r="E145" s="236" t="s">
        <v>413</v>
      </c>
      <c r="F145" s="235" t="s">
        <v>415</v>
      </c>
      <c r="G145" s="231" t="s">
        <v>280</v>
      </c>
      <c r="H145" s="234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  <c r="BR145" s="249"/>
      <c r="BS145" s="249"/>
      <c r="BT145" s="249"/>
      <c r="BU145" s="249"/>
      <c r="BV145" s="249"/>
      <c r="BW145" s="249"/>
      <c r="BX145" s="249"/>
      <c r="BY145" s="249"/>
      <c r="BZ145" s="249"/>
      <c r="CA145" s="249"/>
      <c r="CB145" s="249"/>
      <c r="CC145" s="249"/>
      <c r="CD145" s="249"/>
      <c r="CE145" s="249"/>
      <c r="CF145" s="249"/>
      <c r="CG145" s="249"/>
      <c r="CH145" s="249"/>
      <c r="CI145" s="249"/>
      <c r="CJ145" s="249"/>
      <c r="CK145" s="249"/>
      <c r="CL145" s="249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49"/>
      <c r="DD145" s="249"/>
      <c r="DE145" s="249"/>
      <c r="DF145" s="249"/>
      <c r="DG145" s="249"/>
      <c r="DH145" s="249"/>
      <c r="DI145" s="249"/>
      <c r="DJ145" s="249"/>
      <c r="DK145" s="249"/>
      <c r="DL145" s="249"/>
      <c r="DM145" s="249"/>
      <c r="DN145" s="249"/>
      <c r="DO145" s="249"/>
      <c r="DP145" s="249"/>
      <c r="DQ145" s="249"/>
      <c r="DR145" s="249"/>
      <c r="DS145" s="249"/>
      <c r="DT145" s="249"/>
      <c r="DU145" s="249"/>
      <c r="DV145" s="249"/>
      <c r="DW145" s="249"/>
      <c r="DX145" s="249"/>
      <c r="DY145" s="249"/>
      <c r="DZ145" s="249"/>
      <c r="EA145" s="249"/>
      <c r="EB145" s="249"/>
      <c r="EC145" s="249"/>
      <c r="ED145" s="249"/>
      <c r="EE145" s="249"/>
      <c r="EF145" s="249"/>
      <c r="EG145" s="249"/>
      <c r="EH145" s="249"/>
      <c r="EI145" s="249"/>
      <c r="EJ145" s="249"/>
      <c r="EK145" s="249"/>
      <c r="EL145" s="249"/>
      <c r="EM145" s="249"/>
      <c r="EN145" s="249"/>
      <c r="EO145" s="249"/>
      <c r="EP145" s="249"/>
      <c r="EQ145" s="249"/>
      <c r="ER145" s="249"/>
      <c r="ES145" s="249"/>
      <c r="ET145" s="249"/>
      <c r="EU145" s="249"/>
      <c r="EV145" s="249"/>
      <c r="EW145" s="249"/>
      <c r="EX145" s="249"/>
      <c r="EY145" s="249"/>
      <c r="EZ145" s="249"/>
      <c r="FA145" s="249"/>
      <c r="FB145" s="249"/>
      <c r="FC145" s="249"/>
      <c r="FD145" s="249"/>
      <c r="FE145" s="249"/>
      <c r="FF145" s="249"/>
      <c r="FG145" s="249"/>
      <c r="FH145" s="249"/>
      <c r="FI145" s="249"/>
      <c r="FJ145" s="249"/>
      <c r="FK145" s="249"/>
      <c r="FL145" s="249"/>
      <c r="FM145" s="249"/>
      <c r="FN145" s="249"/>
      <c r="FO145" s="249"/>
      <c r="FP145" s="249"/>
      <c r="FQ145" s="249"/>
      <c r="FR145" s="249"/>
      <c r="FS145" s="249"/>
      <c r="FT145" s="249"/>
      <c r="FU145" s="249"/>
      <c r="FV145" s="249"/>
      <c r="FW145" s="249"/>
      <c r="FX145" s="249"/>
      <c r="FY145" s="249"/>
      <c r="FZ145" s="249"/>
      <c r="GA145" s="249"/>
      <c r="GB145" s="249"/>
      <c r="GC145" s="249"/>
      <c r="GD145" s="249"/>
      <c r="GE145" s="249"/>
      <c r="GF145" s="249"/>
      <c r="GG145" s="249"/>
      <c r="GH145" s="249"/>
      <c r="GI145" s="249"/>
      <c r="GJ145" s="249"/>
      <c r="GK145" s="249"/>
      <c r="GL145" s="249"/>
      <c r="GM145" s="249"/>
      <c r="GN145" s="249"/>
      <c r="GO145" s="249"/>
      <c r="GP145" s="249"/>
      <c r="GQ145" s="249"/>
      <c r="GR145" s="249"/>
      <c r="GS145" s="249"/>
      <c r="GT145" s="249"/>
      <c r="GU145" s="249"/>
      <c r="GV145" s="249"/>
      <c r="GW145" s="249"/>
      <c r="GX145" s="249"/>
      <c r="GY145" s="249"/>
      <c r="GZ145" s="249"/>
      <c r="HA145" s="249"/>
      <c r="HB145" s="249"/>
      <c r="HC145" s="249"/>
      <c r="HD145" s="249"/>
      <c r="HE145" s="249"/>
      <c r="HF145" s="249"/>
      <c r="HG145" s="249"/>
      <c r="HH145" s="249"/>
      <c r="HI145" s="249"/>
      <c r="HJ145" s="249"/>
      <c r="HK145" s="249"/>
      <c r="HL145" s="249"/>
      <c r="HM145" s="249"/>
      <c r="HN145" s="249"/>
      <c r="HO145" s="249"/>
      <c r="HP145" s="249"/>
      <c r="HQ145" s="249"/>
      <c r="HR145" s="249"/>
      <c r="HS145" s="249"/>
      <c r="HT145" s="249"/>
      <c r="HU145" s="249"/>
      <c r="HV145" s="249"/>
      <c r="HW145" s="249"/>
      <c r="HX145" s="249"/>
      <c r="HY145" s="249"/>
      <c r="HZ145" s="249"/>
      <c r="IA145" s="249"/>
      <c r="IB145" s="249"/>
      <c r="IC145" s="249"/>
      <c r="ID145" s="249"/>
      <c r="IE145" s="249"/>
      <c r="IF145" s="249"/>
      <c r="IG145" s="249"/>
      <c r="IH145" s="249"/>
      <c r="II145" s="249"/>
    </row>
    <row r="146" spans="1:32" s="259" customFormat="1" ht="37.5" hidden="1">
      <c r="A146" s="241" t="s">
        <v>414</v>
      </c>
      <c r="B146" s="146" t="s">
        <v>15</v>
      </c>
      <c r="C146" s="238" t="s">
        <v>402</v>
      </c>
      <c r="D146" s="237" t="s">
        <v>401</v>
      </c>
      <c r="E146" s="236" t="s">
        <v>413</v>
      </c>
      <c r="F146" s="235" t="s">
        <v>412</v>
      </c>
      <c r="G146" s="240"/>
      <c r="H146" s="239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</row>
    <row r="147" spans="1:32" s="109" customFormat="1" ht="18.75" hidden="1">
      <c r="A147" s="147" t="s">
        <v>295</v>
      </c>
      <c r="B147" s="115" t="s">
        <v>15</v>
      </c>
      <c r="C147" s="238" t="s">
        <v>402</v>
      </c>
      <c r="D147" s="237" t="s">
        <v>401</v>
      </c>
      <c r="E147" s="236" t="s">
        <v>413</v>
      </c>
      <c r="F147" s="235" t="s">
        <v>412</v>
      </c>
      <c r="G147" s="231" t="s">
        <v>280</v>
      </c>
      <c r="H147" s="234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</row>
    <row r="148" spans="1:32" s="109" customFormat="1" ht="63" customHeight="1">
      <c r="A148" s="233" t="s">
        <v>622</v>
      </c>
      <c r="B148" s="131" t="s">
        <v>15</v>
      </c>
      <c r="C148" s="131" t="s">
        <v>402</v>
      </c>
      <c r="D148" s="171" t="s">
        <v>401</v>
      </c>
      <c r="E148" s="130" t="s">
        <v>408</v>
      </c>
      <c r="F148" s="129" t="s">
        <v>407</v>
      </c>
      <c r="G148" s="231" t="s">
        <v>280</v>
      </c>
      <c r="H148" s="127">
        <f>H149</f>
        <v>100</v>
      </c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</row>
    <row r="149" spans="1:32" s="109" customFormat="1" ht="37.5">
      <c r="A149" s="147" t="s">
        <v>409</v>
      </c>
      <c r="B149" s="377" t="s">
        <v>15</v>
      </c>
      <c r="C149" s="178" t="s">
        <v>402</v>
      </c>
      <c r="D149" s="178" t="s">
        <v>401</v>
      </c>
      <c r="E149" s="117" t="s">
        <v>408</v>
      </c>
      <c r="F149" s="229" t="s">
        <v>407</v>
      </c>
      <c r="G149" s="231" t="s">
        <v>280</v>
      </c>
      <c r="H149" s="121">
        <v>100</v>
      </c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</row>
    <row r="150" spans="1:32" s="109" customFormat="1" ht="18.75">
      <c r="A150" s="147" t="s">
        <v>295</v>
      </c>
      <c r="B150" s="377" t="s">
        <v>15</v>
      </c>
      <c r="C150" s="178" t="s">
        <v>402</v>
      </c>
      <c r="D150" s="178" t="s">
        <v>401</v>
      </c>
      <c r="E150" s="117" t="s">
        <v>408</v>
      </c>
      <c r="F150" s="229" t="s">
        <v>407</v>
      </c>
      <c r="G150" s="228" t="s">
        <v>280</v>
      </c>
      <c r="H150" s="227" t="s">
        <v>287</v>
      </c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</row>
    <row r="151" spans="1:32" s="109" customFormat="1" ht="79.5" customHeight="1">
      <c r="A151" s="174" t="s">
        <v>621</v>
      </c>
      <c r="B151" s="378" t="s">
        <v>15</v>
      </c>
      <c r="C151" s="128" t="s">
        <v>402</v>
      </c>
      <c r="D151" s="128" t="s">
        <v>401</v>
      </c>
      <c r="E151" s="130" t="s">
        <v>620</v>
      </c>
      <c r="F151" s="129" t="s">
        <v>291</v>
      </c>
      <c r="G151" s="216" t="s">
        <v>280</v>
      </c>
      <c r="H151" s="230" t="s">
        <v>619</v>
      </c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</row>
    <row r="152" spans="1:32" s="109" customFormat="1" ht="42" customHeight="1">
      <c r="A152" s="167" t="s">
        <v>618</v>
      </c>
      <c r="B152" s="377" t="s">
        <v>15</v>
      </c>
      <c r="C152" s="178" t="s">
        <v>402</v>
      </c>
      <c r="D152" s="178" t="s">
        <v>401</v>
      </c>
      <c r="E152" s="117" t="s">
        <v>400</v>
      </c>
      <c r="F152" s="229" t="s">
        <v>404</v>
      </c>
      <c r="G152" s="228" t="s">
        <v>280</v>
      </c>
      <c r="H152" s="227" t="s">
        <v>485</v>
      </c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</row>
    <row r="153" spans="1:32" s="109" customFormat="1" ht="18.75">
      <c r="A153" s="147" t="s">
        <v>295</v>
      </c>
      <c r="B153" s="377" t="s">
        <v>15</v>
      </c>
      <c r="C153" s="178" t="s">
        <v>402</v>
      </c>
      <c r="D153" s="178" t="s">
        <v>401</v>
      </c>
      <c r="E153" s="117" t="s">
        <v>400</v>
      </c>
      <c r="F153" s="229" t="s">
        <v>404</v>
      </c>
      <c r="G153" s="228" t="s">
        <v>280</v>
      </c>
      <c r="H153" s="227" t="s">
        <v>485</v>
      </c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</row>
    <row r="154" spans="1:32" s="109" customFormat="1" ht="39" customHeight="1">
      <c r="A154" s="147" t="s">
        <v>403</v>
      </c>
      <c r="B154" s="377" t="s">
        <v>15</v>
      </c>
      <c r="C154" s="178" t="s">
        <v>402</v>
      </c>
      <c r="D154" s="178" t="s">
        <v>401</v>
      </c>
      <c r="E154" s="117" t="s">
        <v>400</v>
      </c>
      <c r="F154" s="229" t="s">
        <v>399</v>
      </c>
      <c r="G154" s="228" t="s">
        <v>280</v>
      </c>
      <c r="H154" s="227" t="s">
        <v>287</v>
      </c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</row>
    <row r="155" spans="1:32" s="109" customFormat="1" ht="18.75">
      <c r="A155" s="147" t="s">
        <v>295</v>
      </c>
      <c r="B155" s="377" t="s">
        <v>15</v>
      </c>
      <c r="C155" s="178" t="s">
        <v>402</v>
      </c>
      <c r="D155" s="178" t="s">
        <v>401</v>
      </c>
      <c r="E155" s="117" t="s">
        <v>400</v>
      </c>
      <c r="F155" s="229" t="s">
        <v>399</v>
      </c>
      <c r="G155" s="228" t="s">
        <v>280</v>
      </c>
      <c r="H155" s="227" t="s">
        <v>287</v>
      </c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</row>
    <row r="156" spans="1:8" s="249" customFormat="1" ht="18.75">
      <c r="A156" s="219" t="s">
        <v>398</v>
      </c>
      <c r="B156" s="369" t="s">
        <v>15</v>
      </c>
      <c r="C156" s="128" t="s">
        <v>348</v>
      </c>
      <c r="D156" s="128"/>
      <c r="E156" s="137"/>
      <c r="F156" s="136"/>
      <c r="G156" s="128"/>
      <c r="H156" s="196">
        <f>H157+H171+H191</f>
        <v>4125.531999999999</v>
      </c>
    </row>
    <row r="157" spans="1:8" s="249" customFormat="1" ht="18.75">
      <c r="A157" s="219" t="s">
        <v>397</v>
      </c>
      <c r="B157" s="378"/>
      <c r="C157" s="128" t="s">
        <v>348</v>
      </c>
      <c r="D157" s="128" t="s">
        <v>283</v>
      </c>
      <c r="E157" s="137"/>
      <c r="F157" s="136"/>
      <c r="G157" s="128"/>
      <c r="H157" s="196">
        <f>H158</f>
        <v>40</v>
      </c>
    </row>
    <row r="158" spans="1:8" s="249" customFormat="1" ht="59.25" customHeight="1">
      <c r="A158" s="218" t="s">
        <v>617</v>
      </c>
      <c r="B158" s="378" t="s">
        <v>15</v>
      </c>
      <c r="C158" s="128" t="s">
        <v>348</v>
      </c>
      <c r="D158" s="128" t="s">
        <v>283</v>
      </c>
      <c r="E158" s="191" t="s">
        <v>327</v>
      </c>
      <c r="F158" s="190" t="s">
        <v>291</v>
      </c>
      <c r="G158" s="128"/>
      <c r="H158" s="196">
        <f>H159+H162</f>
        <v>40</v>
      </c>
    </row>
    <row r="159" spans="1:8" s="249" customFormat="1" ht="78" customHeight="1">
      <c r="A159" s="199" t="s">
        <v>615</v>
      </c>
      <c r="B159" s="377" t="s">
        <v>15</v>
      </c>
      <c r="C159" s="178" t="s">
        <v>348</v>
      </c>
      <c r="D159" s="178" t="s">
        <v>283</v>
      </c>
      <c r="E159" s="207" t="s">
        <v>350</v>
      </c>
      <c r="F159" s="206" t="s">
        <v>291</v>
      </c>
      <c r="G159" s="178"/>
      <c r="H159" s="121">
        <f>H160</f>
        <v>40</v>
      </c>
    </row>
    <row r="160" spans="1:8" s="249" customFormat="1" ht="18.75">
      <c r="A160" s="226" t="s">
        <v>616</v>
      </c>
      <c r="B160" s="377" t="s">
        <v>15</v>
      </c>
      <c r="C160" s="178" t="s">
        <v>348</v>
      </c>
      <c r="D160" s="178" t="s">
        <v>283</v>
      </c>
      <c r="E160" s="207" t="s">
        <v>394</v>
      </c>
      <c r="F160" s="206" t="s">
        <v>393</v>
      </c>
      <c r="G160" s="128"/>
      <c r="H160" s="121">
        <v>40</v>
      </c>
    </row>
    <row r="161" spans="1:8" s="249" customFormat="1" ht="18.75">
      <c r="A161" s="147" t="s">
        <v>295</v>
      </c>
      <c r="B161" s="377" t="s">
        <v>15</v>
      </c>
      <c r="C161" s="178" t="s">
        <v>348</v>
      </c>
      <c r="D161" s="178" t="s">
        <v>283</v>
      </c>
      <c r="E161" s="207" t="s">
        <v>394</v>
      </c>
      <c r="F161" s="206" t="s">
        <v>393</v>
      </c>
      <c r="G161" s="178" t="s">
        <v>280</v>
      </c>
      <c r="H161" s="177" t="s">
        <v>474</v>
      </c>
    </row>
    <row r="162" spans="1:8" s="249" customFormat="1" ht="83.25" customHeight="1">
      <c r="A162" s="199" t="s">
        <v>615</v>
      </c>
      <c r="B162" s="378" t="s">
        <v>15</v>
      </c>
      <c r="C162" s="128" t="s">
        <v>348</v>
      </c>
      <c r="D162" s="128" t="s">
        <v>283</v>
      </c>
      <c r="E162" s="191" t="s">
        <v>325</v>
      </c>
      <c r="F162" s="190" t="s">
        <v>291</v>
      </c>
      <c r="G162" s="128"/>
      <c r="H162" s="153" t="s">
        <v>549</v>
      </c>
    </row>
    <row r="163" spans="1:8" s="249" customFormat="1" ht="18.75">
      <c r="A163" s="147" t="s">
        <v>387</v>
      </c>
      <c r="B163" s="377" t="s">
        <v>15</v>
      </c>
      <c r="C163" s="178" t="s">
        <v>348</v>
      </c>
      <c r="D163" s="178" t="s">
        <v>283</v>
      </c>
      <c r="E163" s="207" t="s">
        <v>319</v>
      </c>
      <c r="F163" s="206" t="s">
        <v>392</v>
      </c>
      <c r="G163" s="178"/>
      <c r="H163" s="177" t="s">
        <v>549</v>
      </c>
    </row>
    <row r="164" spans="1:8" s="249" customFormat="1" ht="37.5">
      <c r="A164" s="147" t="s">
        <v>386</v>
      </c>
      <c r="B164" s="377" t="s">
        <v>15</v>
      </c>
      <c r="C164" s="178" t="s">
        <v>348</v>
      </c>
      <c r="D164" s="178" t="s">
        <v>283</v>
      </c>
      <c r="E164" s="207" t="s">
        <v>319</v>
      </c>
      <c r="F164" s="206" t="s">
        <v>392</v>
      </c>
      <c r="G164" s="178" t="s">
        <v>384</v>
      </c>
      <c r="H164" s="177" t="s">
        <v>549</v>
      </c>
    </row>
    <row r="165" spans="1:8" s="249" customFormat="1" ht="18.75">
      <c r="A165" s="147" t="s">
        <v>387</v>
      </c>
      <c r="B165" s="377" t="s">
        <v>15</v>
      </c>
      <c r="C165" s="178" t="s">
        <v>348</v>
      </c>
      <c r="D165" s="178" t="s">
        <v>283</v>
      </c>
      <c r="E165" s="207" t="s">
        <v>319</v>
      </c>
      <c r="F165" s="206" t="s">
        <v>390</v>
      </c>
      <c r="G165" s="178"/>
      <c r="H165" s="177" t="s">
        <v>549</v>
      </c>
    </row>
    <row r="166" spans="1:8" s="249" customFormat="1" ht="37.5">
      <c r="A166" s="147" t="s">
        <v>391</v>
      </c>
      <c r="B166" s="377" t="s">
        <v>15</v>
      </c>
      <c r="C166" s="178" t="s">
        <v>348</v>
      </c>
      <c r="D166" s="178" t="s">
        <v>283</v>
      </c>
      <c r="E166" s="207" t="s">
        <v>319</v>
      </c>
      <c r="F166" s="206" t="s">
        <v>390</v>
      </c>
      <c r="G166" s="178" t="s">
        <v>384</v>
      </c>
      <c r="H166" s="177" t="s">
        <v>549</v>
      </c>
    </row>
    <row r="167" spans="1:8" s="249" customFormat="1" ht="18.75">
      <c r="A167" s="147" t="s">
        <v>387</v>
      </c>
      <c r="B167" s="377" t="s">
        <v>15</v>
      </c>
      <c r="C167" s="178" t="s">
        <v>348</v>
      </c>
      <c r="D167" s="178" t="s">
        <v>283</v>
      </c>
      <c r="E167" s="207" t="s">
        <v>319</v>
      </c>
      <c r="F167" s="206" t="s">
        <v>388</v>
      </c>
      <c r="G167" s="178"/>
      <c r="H167" s="177" t="s">
        <v>549</v>
      </c>
    </row>
    <row r="168" spans="1:8" s="249" customFormat="1" ht="37.5">
      <c r="A168" s="147" t="s">
        <v>389</v>
      </c>
      <c r="B168" s="377" t="s">
        <v>15</v>
      </c>
      <c r="C168" s="178" t="s">
        <v>348</v>
      </c>
      <c r="D168" s="178" t="s">
        <v>283</v>
      </c>
      <c r="E168" s="207" t="s">
        <v>319</v>
      </c>
      <c r="F168" s="206" t="s">
        <v>388</v>
      </c>
      <c r="G168" s="178" t="s">
        <v>384</v>
      </c>
      <c r="H168" s="177" t="s">
        <v>549</v>
      </c>
    </row>
    <row r="169" spans="1:8" s="249" customFormat="1" ht="18.75">
      <c r="A169" s="147" t="s">
        <v>387</v>
      </c>
      <c r="B169" s="377" t="s">
        <v>15</v>
      </c>
      <c r="C169" s="178" t="s">
        <v>348</v>
      </c>
      <c r="D169" s="178" t="s">
        <v>283</v>
      </c>
      <c r="E169" s="207" t="s">
        <v>319</v>
      </c>
      <c r="F169" s="206" t="s">
        <v>385</v>
      </c>
      <c r="G169" s="178"/>
      <c r="H169" s="177" t="s">
        <v>549</v>
      </c>
    </row>
    <row r="170" spans="1:8" s="249" customFormat="1" ht="37.5">
      <c r="A170" s="147" t="s">
        <v>386</v>
      </c>
      <c r="B170" s="377" t="s">
        <v>15</v>
      </c>
      <c r="C170" s="178" t="s">
        <v>348</v>
      </c>
      <c r="D170" s="178" t="s">
        <v>283</v>
      </c>
      <c r="E170" s="207" t="s">
        <v>319</v>
      </c>
      <c r="F170" s="206" t="s">
        <v>385</v>
      </c>
      <c r="G170" s="178" t="s">
        <v>384</v>
      </c>
      <c r="H170" s="177" t="s">
        <v>549</v>
      </c>
    </row>
    <row r="171" spans="1:8" s="141" customFormat="1" ht="18.75">
      <c r="A171" s="219" t="s">
        <v>383</v>
      </c>
      <c r="B171" s="131" t="s">
        <v>15</v>
      </c>
      <c r="C171" s="128" t="s">
        <v>348</v>
      </c>
      <c r="D171" s="128" t="s">
        <v>367</v>
      </c>
      <c r="E171" s="134"/>
      <c r="F171" s="133"/>
      <c r="G171" s="128"/>
      <c r="H171" s="375">
        <f>H172+H178</f>
        <v>1047.525</v>
      </c>
    </row>
    <row r="172" spans="1:8" s="141" customFormat="1" ht="56.25">
      <c r="A172" s="219" t="s">
        <v>382</v>
      </c>
      <c r="B172" s="158" t="s">
        <v>15</v>
      </c>
      <c r="C172" s="128" t="s">
        <v>348</v>
      </c>
      <c r="D172" s="128" t="s">
        <v>367</v>
      </c>
      <c r="E172" s="130" t="s">
        <v>381</v>
      </c>
      <c r="F172" s="129" t="s">
        <v>291</v>
      </c>
      <c r="G172" s="128"/>
      <c r="H172" s="375">
        <f>H173</f>
        <v>197.525</v>
      </c>
    </row>
    <row r="173" spans="1:8" s="141" customFormat="1" ht="65.25" customHeight="1">
      <c r="A173" s="225" t="s">
        <v>380</v>
      </c>
      <c r="B173" s="146" t="s">
        <v>15</v>
      </c>
      <c r="C173" s="115" t="s">
        <v>348</v>
      </c>
      <c r="D173" s="115" t="s">
        <v>367</v>
      </c>
      <c r="E173" s="117" t="s">
        <v>379</v>
      </c>
      <c r="F173" s="125" t="s">
        <v>291</v>
      </c>
      <c r="G173" s="115"/>
      <c r="H173" s="264">
        <f>H176+H174</f>
        <v>197.525</v>
      </c>
    </row>
    <row r="174" spans="1:8" s="141" customFormat="1" ht="18.75">
      <c r="A174" s="224" t="s">
        <v>377</v>
      </c>
      <c r="B174" s="146" t="s">
        <v>15</v>
      </c>
      <c r="C174" s="115" t="s">
        <v>348</v>
      </c>
      <c r="D174" s="115" t="s">
        <v>367</v>
      </c>
      <c r="E174" s="117" t="s">
        <v>376</v>
      </c>
      <c r="F174" s="125" t="s">
        <v>378</v>
      </c>
      <c r="G174" s="122"/>
      <c r="H174" s="264">
        <v>197.525</v>
      </c>
    </row>
    <row r="175" spans="1:8" s="141" customFormat="1" ht="18.75">
      <c r="A175" s="198" t="s">
        <v>295</v>
      </c>
      <c r="B175" s="146" t="s">
        <v>15</v>
      </c>
      <c r="C175" s="115" t="s">
        <v>348</v>
      </c>
      <c r="D175" s="115" t="s">
        <v>367</v>
      </c>
      <c r="E175" s="117" t="s">
        <v>376</v>
      </c>
      <c r="F175" s="125" t="s">
        <v>378</v>
      </c>
      <c r="G175" s="115" t="s">
        <v>280</v>
      </c>
      <c r="H175" s="376">
        <v>197.525</v>
      </c>
    </row>
    <row r="176" spans="1:8" s="141" customFormat="1" ht="18.75">
      <c r="A176" s="224" t="s">
        <v>377</v>
      </c>
      <c r="B176" s="146" t="s">
        <v>15</v>
      </c>
      <c r="C176" s="146" t="s">
        <v>348</v>
      </c>
      <c r="D176" s="208" t="s">
        <v>367</v>
      </c>
      <c r="E176" s="117" t="s">
        <v>376</v>
      </c>
      <c r="F176" s="125" t="s">
        <v>375</v>
      </c>
      <c r="G176" s="205"/>
      <c r="H176" s="114" t="s">
        <v>549</v>
      </c>
    </row>
    <row r="177" spans="1:8" s="141" customFormat="1" ht="18.75">
      <c r="A177" s="198" t="s">
        <v>295</v>
      </c>
      <c r="B177" s="146" t="s">
        <v>15</v>
      </c>
      <c r="C177" s="115" t="s">
        <v>348</v>
      </c>
      <c r="D177" s="115" t="s">
        <v>367</v>
      </c>
      <c r="E177" s="117" t="s">
        <v>376</v>
      </c>
      <c r="F177" s="125" t="s">
        <v>375</v>
      </c>
      <c r="G177" s="115" t="s">
        <v>280</v>
      </c>
      <c r="H177" s="114" t="s">
        <v>549</v>
      </c>
    </row>
    <row r="178" spans="1:8" s="141" customFormat="1" ht="64.5" customHeight="1">
      <c r="A178" s="223" t="s">
        <v>589</v>
      </c>
      <c r="B178" s="253" t="s">
        <v>15</v>
      </c>
      <c r="C178" s="160" t="s">
        <v>348</v>
      </c>
      <c r="D178" s="160" t="s">
        <v>367</v>
      </c>
      <c r="E178" s="191" t="s">
        <v>327</v>
      </c>
      <c r="F178" s="190" t="s">
        <v>291</v>
      </c>
      <c r="G178" s="115"/>
      <c r="H178" s="375">
        <f>H179+H183+H185</f>
        <v>850</v>
      </c>
    </row>
    <row r="179" spans="1:8" s="141" customFormat="1" ht="83.25" customHeight="1">
      <c r="A179" s="199" t="s">
        <v>614</v>
      </c>
      <c r="B179" s="222" t="s">
        <v>15</v>
      </c>
      <c r="C179" s="220" t="s">
        <v>348</v>
      </c>
      <c r="D179" s="220" t="s">
        <v>367</v>
      </c>
      <c r="E179" s="207" t="s">
        <v>350</v>
      </c>
      <c r="F179" s="206" t="s">
        <v>291</v>
      </c>
      <c r="G179" s="115"/>
      <c r="H179" s="264" t="str">
        <f>H181</f>
        <v>150</v>
      </c>
    </row>
    <row r="180" spans="1:8" s="141" customFormat="1" ht="42.75" customHeight="1">
      <c r="A180" s="147" t="s">
        <v>373</v>
      </c>
      <c r="B180" s="222" t="s">
        <v>15</v>
      </c>
      <c r="C180" s="220" t="s">
        <v>348</v>
      </c>
      <c r="D180" s="220" t="s">
        <v>367</v>
      </c>
      <c r="E180" s="207" t="s">
        <v>350</v>
      </c>
      <c r="F180" s="206" t="s">
        <v>291</v>
      </c>
      <c r="G180" s="115"/>
      <c r="H180" s="264" t="str">
        <f>H182</f>
        <v>150</v>
      </c>
    </row>
    <row r="181" spans="1:8" s="141" customFormat="1" ht="23.25" customHeight="1">
      <c r="A181" s="147" t="s">
        <v>372</v>
      </c>
      <c r="B181" s="222" t="s">
        <v>15</v>
      </c>
      <c r="C181" s="220" t="s">
        <v>348</v>
      </c>
      <c r="D181" s="220" t="s">
        <v>367</v>
      </c>
      <c r="E181" s="207" t="s">
        <v>371</v>
      </c>
      <c r="F181" s="125" t="s">
        <v>370</v>
      </c>
      <c r="G181" s="115"/>
      <c r="H181" s="114" t="s">
        <v>613</v>
      </c>
    </row>
    <row r="182" spans="1:8" s="141" customFormat="1" ht="19.5" customHeight="1">
      <c r="A182" s="221" t="s">
        <v>295</v>
      </c>
      <c r="B182" s="222" t="s">
        <v>15</v>
      </c>
      <c r="C182" s="220" t="s">
        <v>348</v>
      </c>
      <c r="D182" s="220" t="s">
        <v>367</v>
      </c>
      <c r="E182" s="207" t="s">
        <v>371</v>
      </c>
      <c r="F182" s="125" t="s">
        <v>370</v>
      </c>
      <c r="G182" s="115" t="s">
        <v>280</v>
      </c>
      <c r="H182" s="114" t="s">
        <v>613</v>
      </c>
    </row>
    <row r="183" spans="1:8" s="141" customFormat="1" ht="18.75">
      <c r="A183" s="199" t="s">
        <v>368</v>
      </c>
      <c r="B183" s="222" t="s">
        <v>15</v>
      </c>
      <c r="C183" s="220" t="s">
        <v>348</v>
      </c>
      <c r="D183" s="220" t="s">
        <v>367</v>
      </c>
      <c r="E183" s="117" t="s">
        <v>366</v>
      </c>
      <c r="F183" s="125" t="s">
        <v>365</v>
      </c>
      <c r="G183" s="115"/>
      <c r="H183" s="114" t="s">
        <v>549</v>
      </c>
    </row>
    <row r="184" spans="1:8" s="141" customFormat="1" ht="18.75">
      <c r="A184" s="374" t="s">
        <v>295</v>
      </c>
      <c r="B184" s="222" t="s">
        <v>15</v>
      </c>
      <c r="C184" s="220" t="s">
        <v>348</v>
      </c>
      <c r="D184" s="220" t="s">
        <v>367</v>
      </c>
      <c r="E184" s="117" t="s">
        <v>366</v>
      </c>
      <c r="F184" s="125" t="s">
        <v>365</v>
      </c>
      <c r="G184" s="115" t="s">
        <v>280</v>
      </c>
      <c r="H184" s="114" t="s">
        <v>549</v>
      </c>
    </row>
    <row r="185" spans="1:8" s="141" customFormat="1" ht="99" customHeight="1">
      <c r="A185" s="212" t="s">
        <v>612</v>
      </c>
      <c r="B185" s="253" t="s">
        <v>15</v>
      </c>
      <c r="C185" s="160" t="s">
        <v>348</v>
      </c>
      <c r="D185" s="160" t="s">
        <v>367</v>
      </c>
      <c r="E185" s="191" t="s">
        <v>610</v>
      </c>
      <c r="F185" s="190" t="s">
        <v>291</v>
      </c>
      <c r="G185" s="131"/>
      <c r="H185" s="150" t="s">
        <v>575</v>
      </c>
    </row>
    <row r="186" spans="1:8" s="141" customFormat="1" ht="39.75" customHeight="1">
      <c r="A186" s="147" t="s">
        <v>611</v>
      </c>
      <c r="B186" s="222" t="s">
        <v>15</v>
      </c>
      <c r="C186" s="220" t="s">
        <v>348</v>
      </c>
      <c r="D186" s="220" t="s">
        <v>367</v>
      </c>
      <c r="E186" s="207" t="s">
        <v>610</v>
      </c>
      <c r="F186" s="206" t="s">
        <v>291</v>
      </c>
      <c r="G186" s="115"/>
      <c r="H186" s="114" t="s">
        <v>575</v>
      </c>
    </row>
    <row r="187" spans="1:8" s="141" customFormat="1" ht="18.75">
      <c r="A187" s="328" t="s">
        <v>609</v>
      </c>
      <c r="B187" s="222" t="s">
        <v>15</v>
      </c>
      <c r="C187" s="220" t="s">
        <v>348</v>
      </c>
      <c r="D187" s="220" t="s">
        <v>367</v>
      </c>
      <c r="E187" s="207" t="s">
        <v>606</v>
      </c>
      <c r="F187" s="206" t="s">
        <v>365</v>
      </c>
      <c r="G187" s="115"/>
      <c r="H187" s="114" t="s">
        <v>608</v>
      </c>
    </row>
    <row r="188" spans="1:8" s="141" customFormat="1" ht="18.75">
      <c r="A188" s="221" t="s">
        <v>295</v>
      </c>
      <c r="B188" s="222" t="s">
        <v>15</v>
      </c>
      <c r="C188" s="220" t="s">
        <v>348</v>
      </c>
      <c r="D188" s="220" t="s">
        <v>367</v>
      </c>
      <c r="E188" s="207" t="s">
        <v>606</v>
      </c>
      <c r="F188" s="206" t="s">
        <v>365</v>
      </c>
      <c r="G188" s="115" t="s">
        <v>280</v>
      </c>
      <c r="H188" s="114" t="s">
        <v>608</v>
      </c>
    </row>
    <row r="189" spans="1:8" s="141" customFormat="1" ht="18.75">
      <c r="A189" s="328" t="s">
        <v>607</v>
      </c>
      <c r="B189" s="222" t="s">
        <v>15</v>
      </c>
      <c r="C189" s="220" t="s">
        <v>348</v>
      </c>
      <c r="D189" s="220" t="s">
        <v>367</v>
      </c>
      <c r="E189" s="207" t="s">
        <v>606</v>
      </c>
      <c r="F189" s="206" t="s">
        <v>370</v>
      </c>
      <c r="G189" s="115"/>
      <c r="H189" s="114" t="s">
        <v>287</v>
      </c>
    </row>
    <row r="190" spans="1:8" s="141" customFormat="1" ht="21" customHeight="1">
      <c r="A190" s="221" t="s">
        <v>295</v>
      </c>
      <c r="B190" s="222" t="s">
        <v>15</v>
      </c>
      <c r="C190" s="220" t="s">
        <v>348</v>
      </c>
      <c r="D190" s="220" t="s">
        <v>367</v>
      </c>
      <c r="E190" s="207" t="s">
        <v>606</v>
      </c>
      <c r="F190" s="206" t="s">
        <v>370</v>
      </c>
      <c r="G190" s="115" t="s">
        <v>280</v>
      </c>
      <c r="H190" s="114" t="s">
        <v>287</v>
      </c>
    </row>
    <row r="191" spans="1:8" s="141" customFormat="1" ht="18.75">
      <c r="A191" s="373" t="s">
        <v>364</v>
      </c>
      <c r="B191" s="131" t="s">
        <v>15</v>
      </c>
      <c r="C191" s="128" t="s">
        <v>348</v>
      </c>
      <c r="D191" s="128" t="s">
        <v>320</v>
      </c>
      <c r="E191" s="137"/>
      <c r="F191" s="136"/>
      <c r="G191" s="128"/>
      <c r="H191" s="196">
        <f>+H192</f>
        <v>3038.0069999999996</v>
      </c>
    </row>
    <row r="192" spans="1:32" s="371" customFormat="1" ht="56.25" customHeight="1">
      <c r="A192" s="218" t="s">
        <v>589</v>
      </c>
      <c r="B192" s="158" t="s">
        <v>15</v>
      </c>
      <c r="C192" s="128" t="s">
        <v>348</v>
      </c>
      <c r="D192" s="217" t="s">
        <v>320</v>
      </c>
      <c r="E192" s="191" t="s">
        <v>327</v>
      </c>
      <c r="F192" s="190" t="s">
        <v>291</v>
      </c>
      <c r="G192" s="216"/>
      <c r="H192" s="196">
        <f>H193+H202</f>
        <v>3038.0069999999996</v>
      </c>
      <c r="I192" s="372"/>
      <c r="J192" s="372"/>
      <c r="K192" s="372"/>
      <c r="L192" s="372"/>
      <c r="M192" s="372"/>
      <c r="N192" s="372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  <c r="AC192" s="372"/>
      <c r="AD192" s="372"/>
      <c r="AE192" s="372"/>
      <c r="AF192" s="372"/>
    </row>
    <row r="193" spans="1:32" s="163" customFormat="1" ht="80.25" customHeight="1">
      <c r="A193" s="212" t="s">
        <v>605</v>
      </c>
      <c r="B193" s="158" t="s">
        <v>15</v>
      </c>
      <c r="C193" s="158" t="s">
        <v>348</v>
      </c>
      <c r="D193" s="211" t="s">
        <v>320</v>
      </c>
      <c r="E193" s="191" t="s">
        <v>350</v>
      </c>
      <c r="F193" s="190" t="s">
        <v>291</v>
      </c>
      <c r="G193" s="205"/>
      <c r="H193" s="215">
        <f>H194+H196+H198+H200</f>
        <v>1513.0069999999998</v>
      </c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</row>
    <row r="194" spans="1:8" s="164" customFormat="1" ht="19.5">
      <c r="A194" s="213" t="s">
        <v>362</v>
      </c>
      <c r="B194" s="146" t="s">
        <v>15</v>
      </c>
      <c r="C194" s="146" t="s">
        <v>348</v>
      </c>
      <c r="D194" s="208" t="s">
        <v>320</v>
      </c>
      <c r="E194" s="207" t="s">
        <v>361</v>
      </c>
      <c r="F194" s="206" t="s">
        <v>346</v>
      </c>
      <c r="G194" s="205"/>
      <c r="H194" s="215">
        <f>H195</f>
        <v>1121.475</v>
      </c>
    </row>
    <row r="195" spans="1:8" s="164" customFormat="1" ht="19.5">
      <c r="A195" s="198" t="s">
        <v>295</v>
      </c>
      <c r="B195" s="146" t="s">
        <v>15</v>
      </c>
      <c r="C195" s="146" t="s">
        <v>348</v>
      </c>
      <c r="D195" s="208" t="s">
        <v>320</v>
      </c>
      <c r="E195" s="207" t="s">
        <v>361</v>
      </c>
      <c r="F195" s="206" t="s">
        <v>346</v>
      </c>
      <c r="G195" s="205" t="s">
        <v>280</v>
      </c>
      <c r="H195" s="214">
        <v>1121.475</v>
      </c>
    </row>
    <row r="196" spans="1:32" s="163" customFormat="1" ht="19.5">
      <c r="A196" s="213" t="s">
        <v>360</v>
      </c>
      <c r="B196" s="146" t="s">
        <v>15</v>
      </c>
      <c r="C196" s="146" t="s">
        <v>348</v>
      </c>
      <c r="D196" s="208" t="s">
        <v>320</v>
      </c>
      <c r="E196" s="176" t="s">
        <v>359</v>
      </c>
      <c r="F196" s="206" t="s">
        <v>346</v>
      </c>
      <c r="G196" s="205"/>
      <c r="H196" s="209">
        <v>120</v>
      </c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</row>
    <row r="197" spans="1:8" s="164" customFormat="1" ht="19.5">
      <c r="A197" s="198" t="s">
        <v>295</v>
      </c>
      <c r="B197" s="146" t="s">
        <v>15</v>
      </c>
      <c r="C197" s="146" t="s">
        <v>348</v>
      </c>
      <c r="D197" s="208" t="s">
        <v>320</v>
      </c>
      <c r="E197" s="176" t="s">
        <v>359</v>
      </c>
      <c r="F197" s="206" t="s">
        <v>346</v>
      </c>
      <c r="G197" s="205" t="s">
        <v>280</v>
      </c>
      <c r="H197" s="204" t="s">
        <v>604</v>
      </c>
    </row>
    <row r="198" spans="1:8" s="164" customFormat="1" ht="19.5">
      <c r="A198" s="210" t="s">
        <v>357</v>
      </c>
      <c r="B198" s="146" t="s">
        <v>15</v>
      </c>
      <c r="C198" s="146" t="s">
        <v>348</v>
      </c>
      <c r="D198" s="208" t="s">
        <v>320</v>
      </c>
      <c r="E198" s="207" t="s">
        <v>603</v>
      </c>
      <c r="F198" s="206" t="s">
        <v>356</v>
      </c>
      <c r="G198" s="205"/>
      <c r="H198" s="209" t="str">
        <f>H199</f>
        <v>35</v>
      </c>
    </row>
    <row r="199" spans="1:8" s="164" customFormat="1" ht="19.5">
      <c r="A199" s="198" t="s">
        <v>295</v>
      </c>
      <c r="B199" s="146" t="s">
        <v>15</v>
      </c>
      <c r="C199" s="146" t="s">
        <v>348</v>
      </c>
      <c r="D199" s="208" t="s">
        <v>320</v>
      </c>
      <c r="E199" s="207" t="s">
        <v>603</v>
      </c>
      <c r="F199" s="206" t="s">
        <v>356</v>
      </c>
      <c r="G199" s="205" t="s">
        <v>280</v>
      </c>
      <c r="H199" s="204" t="s">
        <v>602</v>
      </c>
    </row>
    <row r="200" spans="1:8" s="164" customFormat="1" ht="19.5">
      <c r="A200" s="210" t="s">
        <v>354</v>
      </c>
      <c r="B200" s="146" t="s">
        <v>15</v>
      </c>
      <c r="C200" s="146" t="s">
        <v>348</v>
      </c>
      <c r="D200" s="208" t="s">
        <v>320</v>
      </c>
      <c r="E200" s="207" t="s">
        <v>353</v>
      </c>
      <c r="F200" s="206" t="s">
        <v>352</v>
      </c>
      <c r="G200" s="205"/>
      <c r="H200" s="209" t="str">
        <f>H201</f>
        <v>236,532</v>
      </c>
    </row>
    <row r="201" spans="1:8" s="164" customFormat="1" ht="19.5">
      <c r="A201" s="198" t="s">
        <v>295</v>
      </c>
      <c r="B201" s="146" t="s">
        <v>15</v>
      </c>
      <c r="C201" s="146" t="s">
        <v>348</v>
      </c>
      <c r="D201" s="208" t="s">
        <v>320</v>
      </c>
      <c r="E201" s="207" t="s">
        <v>353</v>
      </c>
      <c r="F201" s="206" t="s">
        <v>352</v>
      </c>
      <c r="G201" s="205" t="s">
        <v>280</v>
      </c>
      <c r="H201" s="204" t="s">
        <v>601</v>
      </c>
    </row>
    <row r="202" spans="1:8" s="164" customFormat="1" ht="75">
      <c r="A202" s="212" t="s">
        <v>600</v>
      </c>
      <c r="B202" s="158" t="s">
        <v>15</v>
      </c>
      <c r="C202" s="158" t="s">
        <v>348</v>
      </c>
      <c r="D202" s="211" t="s">
        <v>320</v>
      </c>
      <c r="E202" s="191" t="s">
        <v>350</v>
      </c>
      <c r="F202" s="190" t="s">
        <v>291</v>
      </c>
      <c r="G202" s="205"/>
      <c r="H202" s="209">
        <f>H203</f>
        <v>1525</v>
      </c>
    </row>
    <row r="203" spans="1:8" s="164" customFormat="1" ht="19.5">
      <c r="A203" s="210" t="s">
        <v>349</v>
      </c>
      <c r="B203" s="146" t="s">
        <v>15</v>
      </c>
      <c r="C203" s="146" t="s">
        <v>348</v>
      </c>
      <c r="D203" s="208" t="s">
        <v>320</v>
      </c>
      <c r="E203" s="207" t="s">
        <v>347</v>
      </c>
      <c r="F203" s="206" t="s">
        <v>346</v>
      </c>
      <c r="G203" s="205"/>
      <c r="H203" s="209">
        <v>1525</v>
      </c>
    </row>
    <row r="204" spans="1:8" s="164" customFormat="1" ht="19.5">
      <c r="A204" s="198" t="s">
        <v>295</v>
      </c>
      <c r="B204" s="146" t="s">
        <v>15</v>
      </c>
      <c r="C204" s="146" t="s">
        <v>348</v>
      </c>
      <c r="D204" s="208" t="s">
        <v>320</v>
      </c>
      <c r="E204" s="207" t="s">
        <v>347</v>
      </c>
      <c r="F204" s="206" t="s">
        <v>346</v>
      </c>
      <c r="G204" s="205" t="s">
        <v>280</v>
      </c>
      <c r="H204" s="204" t="s">
        <v>599</v>
      </c>
    </row>
    <row r="205" spans="1:8" s="164" customFormat="1" ht="19.5">
      <c r="A205" s="172" t="s">
        <v>345</v>
      </c>
      <c r="B205" s="131" t="s">
        <v>15</v>
      </c>
      <c r="C205" s="131" t="s">
        <v>300</v>
      </c>
      <c r="D205" s="171"/>
      <c r="E205" s="203"/>
      <c r="F205" s="202"/>
      <c r="G205" s="122"/>
      <c r="H205" s="168" t="str">
        <f>+H206</f>
        <v>10,0</v>
      </c>
    </row>
    <row r="206" spans="1:8" s="164" customFormat="1" ht="19.5">
      <c r="A206" s="172" t="s">
        <v>344</v>
      </c>
      <c r="B206" s="358" t="s">
        <v>15</v>
      </c>
      <c r="C206" s="131" t="s">
        <v>300</v>
      </c>
      <c r="D206" s="171" t="s">
        <v>300</v>
      </c>
      <c r="E206" s="203"/>
      <c r="F206" s="202"/>
      <c r="G206" s="122"/>
      <c r="H206" s="168" t="str">
        <f>+H207</f>
        <v>10,0</v>
      </c>
    </row>
    <row r="207" spans="1:8" s="164" customFormat="1" ht="68.25" customHeight="1">
      <c r="A207" s="172" t="s">
        <v>587</v>
      </c>
      <c r="B207" s="131" t="s">
        <v>15</v>
      </c>
      <c r="C207" s="131" t="s">
        <v>300</v>
      </c>
      <c r="D207" s="171" t="s">
        <v>300</v>
      </c>
      <c r="E207" s="201" t="s">
        <v>314</v>
      </c>
      <c r="F207" s="169" t="s">
        <v>291</v>
      </c>
      <c r="G207" s="200"/>
      <c r="H207" s="168" t="str">
        <f>+H208</f>
        <v>10,0</v>
      </c>
    </row>
    <row r="208" spans="1:8" s="164" customFormat="1" ht="85.5" customHeight="1">
      <c r="A208" s="199" t="s">
        <v>598</v>
      </c>
      <c r="B208" s="115" t="s">
        <v>15</v>
      </c>
      <c r="C208" s="115" t="s">
        <v>300</v>
      </c>
      <c r="D208" s="123" t="s">
        <v>300</v>
      </c>
      <c r="E208" s="140" t="s">
        <v>341</v>
      </c>
      <c r="F208" s="139" t="s">
        <v>291</v>
      </c>
      <c r="G208" s="122"/>
      <c r="H208" s="165" t="str">
        <f>+H209</f>
        <v>10,0</v>
      </c>
    </row>
    <row r="209" spans="1:8" s="164" customFormat="1" ht="19.5">
      <c r="A209" s="199" t="s">
        <v>340</v>
      </c>
      <c r="B209" s="115" t="s">
        <v>15</v>
      </c>
      <c r="C209" s="115" t="s">
        <v>300</v>
      </c>
      <c r="D209" s="123" t="s">
        <v>300</v>
      </c>
      <c r="E209" s="140" t="s">
        <v>299</v>
      </c>
      <c r="F209" s="139" t="s">
        <v>298</v>
      </c>
      <c r="G209" s="122"/>
      <c r="H209" s="165" t="str">
        <f>+H210</f>
        <v>10,0</v>
      </c>
    </row>
    <row r="210" spans="1:8" s="164" customFormat="1" ht="19.5">
      <c r="A210" s="198" t="s">
        <v>295</v>
      </c>
      <c r="B210" s="115" t="s">
        <v>15</v>
      </c>
      <c r="C210" s="115" t="s">
        <v>300</v>
      </c>
      <c r="D210" s="123" t="s">
        <v>300</v>
      </c>
      <c r="E210" s="140" t="s">
        <v>299</v>
      </c>
      <c r="F210" s="139" t="s">
        <v>298</v>
      </c>
      <c r="G210" s="122" t="s">
        <v>280</v>
      </c>
      <c r="H210" s="138" t="s">
        <v>297</v>
      </c>
    </row>
    <row r="211" spans="1:8" s="141" customFormat="1" ht="18.75">
      <c r="A211" s="124" t="s">
        <v>339</v>
      </c>
      <c r="B211" s="369" t="s">
        <v>15</v>
      </c>
      <c r="C211" s="128" t="s">
        <v>284</v>
      </c>
      <c r="D211" s="128"/>
      <c r="E211" s="137"/>
      <c r="F211" s="136"/>
      <c r="G211" s="128"/>
      <c r="H211" s="196">
        <f>+H212</f>
        <v>1740.562</v>
      </c>
    </row>
    <row r="212" spans="1:8" s="141" customFormat="1" ht="18.75">
      <c r="A212" s="124" t="s">
        <v>338</v>
      </c>
      <c r="B212" s="131" t="s">
        <v>15</v>
      </c>
      <c r="C212" s="128" t="s">
        <v>284</v>
      </c>
      <c r="D212" s="128" t="s">
        <v>283</v>
      </c>
      <c r="E212" s="134"/>
      <c r="F212" s="133"/>
      <c r="G212" s="128"/>
      <c r="H212" s="196">
        <f>+H213</f>
        <v>1740.562</v>
      </c>
    </row>
    <row r="213" spans="1:8" s="141" customFormat="1" ht="61.5" customHeight="1">
      <c r="A213" s="197" t="s">
        <v>597</v>
      </c>
      <c r="B213" s="158" t="s">
        <v>15</v>
      </c>
      <c r="C213" s="131" t="s">
        <v>284</v>
      </c>
      <c r="D213" s="131" t="s">
        <v>283</v>
      </c>
      <c r="E213" s="130" t="s">
        <v>294</v>
      </c>
      <c r="F213" s="129" t="s">
        <v>291</v>
      </c>
      <c r="G213" s="128"/>
      <c r="H213" s="196">
        <f>+H214</f>
        <v>1740.562</v>
      </c>
    </row>
    <row r="214" spans="1:8" s="141" customFormat="1" ht="84" customHeight="1">
      <c r="A214" s="167" t="s">
        <v>596</v>
      </c>
      <c r="B214" s="146" t="s">
        <v>15</v>
      </c>
      <c r="C214" s="115" t="s">
        <v>284</v>
      </c>
      <c r="D214" s="115" t="s">
        <v>283</v>
      </c>
      <c r="E214" s="126" t="s">
        <v>292</v>
      </c>
      <c r="F214" s="125" t="s">
        <v>291</v>
      </c>
      <c r="G214" s="115"/>
      <c r="H214" s="182">
        <f>H215+H220+H222+H219</f>
        <v>1740.562</v>
      </c>
    </row>
    <row r="215" spans="1:8" s="141" customFormat="1" ht="22.5" customHeight="1">
      <c r="A215" s="181" t="s">
        <v>335</v>
      </c>
      <c r="B215" s="146" t="s">
        <v>15</v>
      </c>
      <c r="C215" s="115" t="s">
        <v>284</v>
      </c>
      <c r="D215" s="123" t="s">
        <v>283</v>
      </c>
      <c r="E215" s="117" t="s">
        <v>282</v>
      </c>
      <c r="F215" s="116" t="s">
        <v>289</v>
      </c>
      <c r="G215" s="122"/>
      <c r="H215" s="182">
        <f>H216+H217+H218</f>
        <v>1740.562</v>
      </c>
    </row>
    <row r="216" spans="1:8" s="141" customFormat="1" ht="62.25" customHeight="1">
      <c r="A216" s="167" t="s">
        <v>331</v>
      </c>
      <c r="B216" s="146" t="s">
        <v>15</v>
      </c>
      <c r="C216" s="115" t="s">
        <v>284</v>
      </c>
      <c r="D216" s="115" t="s">
        <v>283</v>
      </c>
      <c r="E216" s="117" t="s">
        <v>282</v>
      </c>
      <c r="F216" s="116" t="s">
        <v>289</v>
      </c>
      <c r="G216" s="115" t="s">
        <v>287</v>
      </c>
      <c r="H216" s="114" t="s">
        <v>595</v>
      </c>
    </row>
    <row r="217" spans="1:8" s="141" customFormat="1" ht="21" customHeight="1">
      <c r="A217" s="132" t="s">
        <v>295</v>
      </c>
      <c r="B217" s="146" t="s">
        <v>15</v>
      </c>
      <c r="C217" s="115" t="s">
        <v>284</v>
      </c>
      <c r="D217" s="115" t="s">
        <v>283</v>
      </c>
      <c r="E217" s="117" t="s">
        <v>282</v>
      </c>
      <c r="F217" s="116" t="s">
        <v>289</v>
      </c>
      <c r="G217" s="115" t="s">
        <v>280</v>
      </c>
      <c r="H217" s="114" t="s">
        <v>594</v>
      </c>
    </row>
    <row r="218" spans="1:8" s="141" customFormat="1" ht="21" customHeight="1">
      <c r="A218" s="132" t="s">
        <v>334</v>
      </c>
      <c r="B218" s="146" t="s">
        <v>15</v>
      </c>
      <c r="C218" s="115" t="s">
        <v>284</v>
      </c>
      <c r="D218" s="115" t="s">
        <v>283</v>
      </c>
      <c r="E218" s="117" t="s">
        <v>282</v>
      </c>
      <c r="F218" s="116" t="s">
        <v>289</v>
      </c>
      <c r="G218" s="115" t="s">
        <v>333</v>
      </c>
      <c r="H218" s="114" t="s">
        <v>593</v>
      </c>
    </row>
    <row r="219" spans="1:8" s="141" customFormat="1" ht="69.75" customHeight="1">
      <c r="A219" s="167" t="s">
        <v>331</v>
      </c>
      <c r="B219" s="146" t="s">
        <v>15</v>
      </c>
      <c r="C219" s="115" t="s">
        <v>284</v>
      </c>
      <c r="D219" s="115" t="s">
        <v>283</v>
      </c>
      <c r="E219" s="117" t="s">
        <v>282</v>
      </c>
      <c r="F219" s="116" t="s">
        <v>330</v>
      </c>
      <c r="G219" s="115" t="s">
        <v>287</v>
      </c>
      <c r="H219" s="114" t="s">
        <v>549</v>
      </c>
    </row>
    <row r="220" spans="1:32" s="163" customFormat="1" ht="37.5" hidden="1">
      <c r="A220" s="135" t="s">
        <v>332</v>
      </c>
      <c r="B220" s="146" t="s">
        <v>15</v>
      </c>
      <c r="C220" s="115" t="s">
        <v>284</v>
      </c>
      <c r="D220" s="123" t="s">
        <v>283</v>
      </c>
      <c r="E220" s="346" t="s">
        <v>591</v>
      </c>
      <c r="F220" s="139" t="s">
        <v>592</v>
      </c>
      <c r="G220" s="238"/>
      <c r="H220" s="370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</row>
    <row r="221" spans="1:32" s="163" customFormat="1" ht="19.5" hidden="1">
      <c r="A221" s="132" t="s">
        <v>295</v>
      </c>
      <c r="B221" s="146" t="s">
        <v>15</v>
      </c>
      <c r="C221" s="115" t="s">
        <v>284</v>
      </c>
      <c r="D221" s="115" t="s">
        <v>283</v>
      </c>
      <c r="E221" s="117" t="s">
        <v>591</v>
      </c>
      <c r="F221" s="139" t="s">
        <v>592</v>
      </c>
      <c r="G221" s="115" t="s">
        <v>280</v>
      </c>
      <c r="H221" s="11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</row>
    <row r="222" spans="1:32" s="163" customFormat="1" ht="37.5" hidden="1">
      <c r="A222" s="135" t="s">
        <v>296</v>
      </c>
      <c r="B222" s="146" t="s">
        <v>15</v>
      </c>
      <c r="C222" s="115" t="s">
        <v>284</v>
      </c>
      <c r="D222" s="123" t="s">
        <v>283</v>
      </c>
      <c r="E222" s="346" t="s">
        <v>591</v>
      </c>
      <c r="F222" s="139" t="s">
        <v>590</v>
      </c>
      <c r="G222" s="238"/>
      <c r="H222" s="370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</row>
    <row r="223" spans="1:32" s="163" customFormat="1" ht="19.5" hidden="1">
      <c r="A223" s="132" t="s">
        <v>295</v>
      </c>
      <c r="B223" s="146" t="s">
        <v>15</v>
      </c>
      <c r="C223" s="115" t="s">
        <v>284</v>
      </c>
      <c r="D223" s="115" t="s">
        <v>283</v>
      </c>
      <c r="E223" s="117" t="s">
        <v>591</v>
      </c>
      <c r="F223" s="139" t="s">
        <v>590</v>
      </c>
      <c r="G223" s="115" t="s">
        <v>280</v>
      </c>
      <c r="H223" s="11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</row>
    <row r="224" spans="1:8" s="141" customFormat="1" ht="25.5" customHeight="1">
      <c r="A224" s="124" t="s">
        <v>293</v>
      </c>
      <c r="B224" s="369" t="s">
        <v>15</v>
      </c>
      <c r="C224" s="194">
        <v>10</v>
      </c>
      <c r="D224" s="194"/>
      <c r="E224" s="137"/>
      <c r="F224" s="136"/>
      <c r="G224" s="128"/>
      <c r="H224" s="127">
        <f>H230</f>
        <v>378</v>
      </c>
    </row>
    <row r="225" spans="1:8" s="141" customFormat="1" ht="18.75" hidden="1">
      <c r="A225" s="124" t="s">
        <v>290</v>
      </c>
      <c r="B225" s="131" t="s">
        <v>15</v>
      </c>
      <c r="C225" s="161">
        <v>10</v>
      </c>
      <c r="D225" s="160" t="s">
        <v>283</v>
      </c>
      <c r="E225" s="134"/>
      <c r="F225" s="133"/>
      <c r="G225" s="160"/>
      <c r="H225" s="159"/>
    </row>
    <row r="226" spans="1:8" s="141" customFormat="1" ht="54" customHeight="1" hidden="1">
      <c r="A226" s="120" t="s">
        <v>288</v>
      </c>
      <c r="B226" s="158" t="s">
        <v>15</v>
      </c>
      <c r="C226" s="157">
        <v>10</v>
      </c>
      <c r="D226" s="156" t="s">
        <v>283</v>
      </c>
      <c r="E226" s="130" t="s">
        <v>307</v>
      </c>
      <c r="F226" s="129" t="s">
        <v>306</v>
      </c>
      <c r="G226" s="155"/>
      <c r="H226" s="153"/>
    </row>
    <row r="227" spans="1:8" s="141" customFormat="1" ht="68.25" customHeight="1" hidden="1">
      <c r="A227" s="119" t="s">
        <v>285</v>
      </c>
      <c r="B227" s="146" t="s">
        <v>15</v>
      </c>
      <c r="C227" s="145">
        <v>10</v>
      </c>
      <c r="D227" s="144" t="s">
        <v>283</v>
      </c>
      <c r="E227" s="126" t="s">
        <v>303</v>
      </c>
      <c r="F227" s="125" t="s">
        <v>306</v>
      </c>
      <c r="G227" s="152"/>
      <c r="H227" s="150"/>
    </row>
    <row r="228" spans="1:8" s="141" customFormat="1" ht="20.25" customHeight="1" hidden="1">
      <c r="A228" s="149" t="s">
        <v>305</v>
      </c>
      <c r="B228" s="146" t="s">
        <v>15</v>
      </c>
      <c r="C228" s="148">
        <v>10</v>
      </c>
      <c r="D228" s="144" t="s">
        <v>283</v>
      </c>
      <c r="E228" s="126" t="s">
        <v>303</v>
      </c>
      <c r="F228" s="125" t="s">
        <v>302</v>
      </c>
      <c r="G228" s="143"/>
      <c r="H228" s="114"/>
    </row>
    <row r="229" spans="1:8" s="141" customFormat="1" ht="20.25" customHeight="1" hidden="1">
      <c r="A229" s="147" t="s">
        <v>304</v>
      </c>
      <c r="B229" s="146" t="s">
        <v>15</v>
      </c>
      <c r="C229" s="145">
        <v>10</v>
      </c>
      <c r="D229" s="144" t="s">
        <v>283</v>
      </c>
      <c r="E229" s="126" t="s">
        <v>303</v>
      </c>
      <c r="F229" s="125" t="s">
        <v>302</v>
      </c>
      <c r="G229" s="143" t="s">
        <v>301</v>
      </c>
      <c r="H229" s="114"/>
    </row>
    <row r="230" spans="1:32" s="163" customFormat="1" ht="19.5">
      <c r="A230" s="192" t="s">
        <v>329</v>
      </c>
      <c r="B230" s="131" t="s">
        <v>15</v>
      </c>
      <c r="C230" s="157">
        <v>10</v>
      </c>
      <c r="D230" s="156" t="s">
        <v>320</v>
      </c>
      <c r="E230" s="191"/>
      <c r="F230" s="190"/>
      <c r="G230" s="187"/>
      <c r="H230" s="127">
        <f>H231</f>
        <v>378</v>
      </c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</row>
    <row r="231" spans="1:32" s="163" customFormat="1" ht="75">
      <c r="A231" s="189" t="s">
        <v>589</v>
      </c>
      <c r="B231" s="158" t="s">
        <v>15</v>
      </c>
      <c r="C231" s="188">
        <v>10</v>
      </c>
      <c r="D231" s="188" t="s">
        <v>320</v>
      </c>
      <c r="E231" s="130" t="s">
        <v>327</v>
      </c>
      <c r="F231" s="129" t="s">
        <v>291</v>
      </c>
      <c r="G231" s="187"/>
      <c r="H231" s="127">
        <f>H232</f>
        <v>378</v>
      </c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</row>
    <row r="232" spans="1:32" s="109" customFormat="1" ht="75.75" customHeight="1">
      <c r="A232" s="186" t="s">
        <v>326</v>
      </c>
      <c r="B232" s="146" t="s">
        <v>15</v>
      </c>
      <c r="C232" s="185" t="s">
        <v>321</v>
      </c>
      <c r="D232" s="184" t="s">
        <v>320</v>
      </c>
      <c r="E232" s="126" t="s">
        <v>325</v>
      </c>
      <c r="F232" s="125" t="s">
        <v>291</v>
      </c>
      <c r="G232" s="128"/>
      <c r="H232" s="121">
        <f>H237+H233+H235</f>
        <v>378</v>
      </c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</row>
    <row r="233" spans="1:32" s="109" customFormat="1" ht="18.75">
      <c r="A233" s="181" t="s">
        <v>322</v>
      </c>
      <c r="B233" s="146" t="s">
        <v>15</v>
      </c>
      <c r="C233" s="180" t="s">
        <v>321</v>
      </c>
      <c r="D233" s="179" t="s">
        <v>320</v>
      </c>
      <c r="E233" s="126" t="s">
        <v>319</v>
      </c>
      <c r="F233" s="125" t="s">
        <v>324</v>
      </c>
      <c r="G233" s="128"/>
      <c r="H233" s="182">
        <v>0</v>
      </c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</row>
    <row r="234" spans="1:32" s="109" customFormat="1" ht="18.75">
      <c r="A234" s="147" t="s">
        <v>304</v>
      </c>
      <c r="B234" s="146" t="s">
        <v>15</v>
      </c>
      <c r="C234" s="180" t="s">
        <v>321</v>
      </c>
      <c r="D234" s="179" t="s">
        <v>320</v>
      </c>
      <c r="E234" s="126" t="s">
        <v>319</v>
      </c>
      <c r="F234" s="125" t="s">
        <v>324</v>
      </c>
      <c r="G234" s="178" t="s">
        <v>301</v>
      </c>
      <c r="H234" s="182">
        <v>0</v>
      </c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</row>
    <row r="235" spans="1:32" s="109" customFormat="1" ht="18.75">
      <c r="A235" s="181" t="s">
        <v>322</v>
      </c>
      <c r="B235" s="146" t="s">
        <v>15</v>
      </c>
      <c r="C235" s="180" t="s">
        <v>321</v>
      </c>
      <c r="D235" s="179" t="s">
        <v>320</v>
      </c>
      <c r="E235" s="126" t="s">
        <v>319</v>
      </c>
      <c r="F235" s="125" t="s">
        <v>323</v>
      </c>
      <c r="G235" s="128"/>
      <c r="H235" s="182">
        <v>0</v>
      </c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</row>
    <row r="236" spans="1:32" s="109" customFormat="1" ht="18.75">
      <c r="A236" s="147" t="s">
        <v>304</v>
      </c>
      <c r="B236" s="146" t="s">
        <v>15</v>
      </c>
      <c r="C236" s="180" t="s">
        <v>321</v>
      </c>
      <c r="D236" s="179" t="s">
        <v>320</v>
      </c>
      <c r="E236" s="126" t="s">
        <v>319</v>
      </c>
      <c r="F236" s="125" t="s">
        <v>323</v>
      </c>
      <c r="G236" s="178" t="s">
        <v>301</v>
      </c>
      <c r="H236" s="182">
        <v>0</v>
      </c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</row>
    <row r="237" spans="1:32" s="109" customFormat="1" ht="18.75">
      <c r="A237" s="181" t="s">
        <v>322</v>
      </c>
      <c r="B237" s="146" t="s">
        <v>15</v>
      </c>
      <c r="C237" s="180" t="s">
        <v>321</v>
      </c>
      <c r="D237" s="179" t="s">
        <v>320</v>
      </c>
      <c r="E237" s="126" t="s">
        <v>319</v>
      </c>
      <c r="F237" s="125" t="s">
        <v>318</v>
      </c>
      <c r="G237" s="128"/>
      <c r="H237" s="121" t="str">
        <f>H238</f>
        <v>378</v>
      </c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</row>
    <row r="238" spans="1:32" s="109" customFormat="1" ht="18.75">
      <c r="A238" s="147" t="s">
        <v>304</v>
      </c>
      <c r="B238" s="146" t="s">
        <v>15</v>
      </c>
      <c r="C238" s="180" t="s">
        <v>321</v>
      </c>
      <c r="D238" s="179" t="s">
        <v>320</v>
      </c>
      <c r="E238" s="126" t="s">
        <v>319</v>
      </c>
      <c r="F238" s="125" t="s">
        <v>318</v>
      </c>
      <c r="G238" s="178" t="s">
        <v>301</v>
      </c>
      <c r="H238" s="177" t="s">
        <v>588</v>
      </c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</row>
    <row r="239" spans="1:32" s="109" customFormat="1" ht="18.75">
      <c r="A239" s="174" t="s">
        <v>317</v>
      </c>
      <c r="B239" s="131" t="s">
        <v>15</v>
      </c>
      <c r="C239" s="173">
        <v>11</v>
      </c>
      <c r="D239" s="171"/>
      <c r="E239" s="176"/>
      <c r="F239" s="175"/>
      <c r="G239" s="368">
        <f aca="true" t="shared" si="0" ref="G239:H241">+G240</f>
        <v>0</v>
      </c>
      <c r="H239" s="168">
        <f t="shared" si="0"/>
        <v>300</v>
      </c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</row>
    <row r="240" spans="1:32" s="109" customFormat="1" ht="18.75">
      <c r="A240" s="174" t="s">
        <v>316</v>
      </c>
      <c r="B240" s="358" t="s">
        <v>15</v>
      </c>
      <c r="C240" s="173">
        <v>11</v>
      </c>
      <c r="D240" s="171" t="s">
        <v>283</v>
      </c>
      <c r="E240" s="170"/>
      <c r="F240" s="169"/>
      <c r="G240" s="368">
        <f t="shared" si="0"/>
        <v>0</v>
      </c>
      <c r="H240" s="168">
        <f t="shared" si="0"/>
        <v>300</v>
      </c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</row>
    <row r="241" spans="1:32" s="366" customFormat="1" ht="66.75" customHeight="1">
      <c r="A241" s="172" t="s">
        <v>587</v>
      </c>
      <c r="B241" s="131" t="s">
        <v>15</v>
      </c>
      <c r="C241" s="131" t="s">
        <v>310</v>
      </c>
      <c r="D241" s="171" t="s">
        <v>283</v>
      </c>
      <c r="E241" s="170" t="s">
        <v>314</v>
      </c>
      <c r="F241" s="169" t="s">
        <v>291</v>
      </c>
      <c r="G241" s="368">
        <f t="shared" si="0"/>
        <v>0</v>
      </c>
      <c r="H241" s="168">
        <f t="shared" si="0"/>
        <v>300</v>
      </c>
      <c r="I241" s="367"/>
      <c r="J241" s="367"/>
      <c r="K241" s="367"/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7"/>
      <c r="AC241" s="367"/>
      <c r="AD241" s="367"/>
      <c r="AE241" s="367"/>
      <c r="AF241" s="367"/>
    </row>
    <row r="242" spans="1:32" s="109" customFormat="1" ht="93.75">
      <c r="A242" s="167" t="s">
        <v>586</v>
      </c>
      <c r="B242" s="115" t="s">
        <v>15</v>
      </c>
      <c r="C242" s="115" t="s">
        <v>310</v>
      </c>
      <c r="D242" s="123" t="s">
        <v>283</v>
      </c>
      <c r="E242" s="140" t="s">
        <v>312</v>
      </c>
      <c r="F242" s="139" t="s">
        <v>291</v>
      </c>
      <c r="G242" s="365">
        <f>+G243+G245</f>
        <v>0</v>
      </c>
      <c r="H242" s="165">
        <f>+H243+H245</f>
        <v>300</v>
      </c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</row>
    <row r="243" spans="1:32" s="109" customFormat="1" ht="61.5" customHeight="1">
      <c r="A243" s="147" t="s">
        <v>311</v>
      </c>
      <c r="B243" s="115" t="s">
        <v>15</v>
      </c>
      <c r="C243" s="115" t="s">
        <v>310</v>
      </c>
      <c r="D243" s="123" t="s">
        <v>283</v>
      </c>
      <c r="E243" s="140" t="s">
        <v>309</v>
      </c>
      <c r="F243" s="139" t="s">
        <v>308</v>
      </c>
      <c r="G243" s="122"/>
      <c r="H243" s="165" t="str">
        <f>+H244</f>
        <v>300</v>
      </c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</row>
    <row r="244" spans="1:32" s="109" customFormat="1" ht="24" customHeight="1">
      <c r="A244" s="132" t="s">
        <v>295</v>
      </c>
      <c r="B244" s="115" t="s">
        <v>15</v>
      </c>
      <c r="C244" s="115" t="s">
        <v>310</v>
      </c>
      <c r="D244" s="123" t="s">
        <v>283</v>
      </c>
      <c r="E244" s="140" t="s">
        <v>309</v>
      </c>
      <c r="F244" s="139" t="s">
        <v>308</v>
      </c>
      <c r="G244" s="122" t="s">
        <v>280</v>
      </c>
      <c r="H244" s="138" t="s">
        <v>301</v>
      </c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</row>
    <row r="245" spans="1:32" s="109" customFormat="1" ht="56.25" hidden="1">
      <c r="A245" s="147" t="s">
        <v>585</v>
      </c>
      <c r="B245" s="115" t="s">
        <v>15</v>
      </c>
      <c r="C245" s="115" t="s">
        <v>310</v>
      </c>
      <c r="D245" s="123" t="s">
        <v>367</v>
      </c>
      <c r="E245" s="140" t="s">
        <v>584</v>
      </c>
      <c r="F245" s="139" t="s">
        <v>583</v>
      </c>
      <c r="G245" s="122"/>
      <c r="H245" s="122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</row>
    <row r="246" spans="1:32" s="109" customFormat="1" ht="18.75" hidden="1">
      <c r="A246" s="364" t="s">
        <v>295</v>
      </c>
      <c r="B246" s="118" t="s">
        <v>15</v>
      </c>
      <c r="C246" s="362" t="s">
        <v>310</v>
      </c>
      <c r="D246" s="362" t="s">
        <v>367</v>
      </c>
      <c r="E246" s="140" t="s">
        <v>584</v>
      </c>
      <c r="F246" s="139" t="s">
        <v>583</v>
      </c>
      <c r="G246" s="361" t="s">
        <v>280</v>
      </c>
      <c r="H246" s="361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</row>
    <row r="247" spans="1:32" s="109" customFormat="1" ht="18.75" hidden="1">
      <c r="A247" s="363" t="s">
        <v>578</v>
      </c>
      <c r="B247" s="118" t="s">
        <v>15</v>
      </c>
      <c r="C247" s="118" t="s">
        <v>492</v>
      </c>
      <c r="D247" s="362"/>
      <c r="E247" s="600"/>
      <c r="F247" s="601"/>
      <c r="G247" s="118"/>
      <c r="H247" s="118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</row>
    <row r="248" spans="1:32" s="109" customFormat="1" ht="18.75" hidden="1">
      <c r="A248" s="363" t="s">
        <v>578</v>
      </c>
      <c r="B248" s="118" t="s">
        <v>15</v>
      </c>
      <c r="C248" s="118" t="s">
        <v>492</v>
      </c>
      <c r="D248" s="362" t="s">
        <v>283</v>
      </c>
      <c r="E248" s="600"/>
      <c r="F248" s="601"/>
      <c r="G248" s="118"/>
      <c r="H248" s="118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</row>
    <row r="249" spans="1:32" s="109" customFormat="1" ht="75" hidden="1">
      <c r="A249" s="172" t="s">
        <v>582</v>
      </c>
      <c r="B249" s="118" t="s">
        <v>15</v>
      </c>
      <c r="C249" s="118" t="s">
        <v>492</v>
      </c>
      <c r="D249" s="362" t="s">
        <v>283</v>
      </c>
      <c r="E249" s="600" t="s">
        <v>581</v>
      </c>
      <c r="F249" s="601"/>
      <c r="G249" s="118"/>
      <c r="H249" s="118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</row>
    <row r="250" spans="1:32" s="109" customFormat="1" ht="93.75" hidden="1">
      <c r="A250" s="167" t="s">
        <v>580</v>
      </c>
      <c r="B250" s="118" t="s">
        <v>15</v>
      </c>
      <c r="C250" s="118" t="s">
        <v>492</v>
      </c>
      <c r="D250" s="362" t="s">
        <v>283</v>
      </c>
      <c r="E250" s="600" t="s">
        <v>579</v>
      </c>
      <c r="F250" s="601"/>
      <c r="G250" s="118"/>
      <c r="H250" s="118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</row>
    <row r="251" spans="1:32" s="109" customFormat="1" ht="18.75" hidden="1">
      <c r="A251" s="363" t="s">
        <v>578</v>
      </c>
      <c r="B251" s="118" t="s">
        <v>15</v>
      </c>
      <c r="C251" s="118" t="s">
        <v>492</v>
      </c>
      <c r="D251" s="362" t="s">
        <v>283</v>
      </c>
      <c r="E251" s="600" t="s">
        <v>576</v>
      </c>
      <c r="F251" s="601"/>
      <c r="G251" s="118"/>
      <c r="H251" s="118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</row>
    <row r="252" spans="1:32" s="109" customFormat="1" ht="18.75" hidden="1">
      <c r="A252" s="363" t="s">
        <v>577</v>
      </c>
      <c r="B252" s="118" t="s">
        <v>15</v>
      </c>
      <c r="C252" s="118" t="s">
        <v>492</v>
      </c>
      <c r="D252" s="362" t="s">
        <v>283</v>
      </c>
      <c r="E252" s="600" t="s">
        <v>576</v>
      </c>
      <c r="F252" s="601"/>
      <c r="G252" s="118" t="s">
        <v>575</v>
      </c>
      <c r="H252" s="118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</row>
    <row r="253" spans="1:32" s="109" customFormat="1" ht="18.75" hidden="1">
      <c r="A253" s="363"/>
      <c r="B253" s="118"/>
      <c r="C253" s="118"/>
      <c r="D253" s="362"/>
      <c r="E253" s="600"/>
      <c r="F253" s="601"/>
      <c r="G253" s="118"/>
      <c r="H253" s="118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</row>
    <row r="254" spans="1:32" s="109" customFormat="1" ht="18.75">
      <c r="A254" s="108"/>
      <c r="B254" s="107"/>
      <c r="C254" s="107"/>
      <c r="D254" s="113"/>
      <c r="E254" s="112"/>
      <c r="F254" s="111"/>
      <c r="G254" s="107"/>
      <c r="H254" s="107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</row>
    <row r="255" spans="1:32" s="109" customFormat="1" ht="18.75">
      <c r="A255" s="108"/>
      <c r="B255" s="107"/>
      <c r="C255" s="107"/>
      <c r="D255" s="113"/>
      <c r="E255" s="112"/>
      <c r="F255" s="111"/>
      <c r="G255" s="107"/>
      <c r="H255" s="107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</row>
    <row r="256" spans="1:32" s="109" customFormat="1" ht="18.75">
      <c r="A256" s="108"/>
      <c r="B256" s="107"/>
      <c r="C256" s="107"/>
      <c r="D256" s="113"/>
      <c r="E256" s="112"/>
      <c r="F256" s="111"/>
      <c r="G256" s="107"/>
      <c r="H256" s="107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</row>
    <row r="257" spans="1:32" s="109" customFormat="1" ht="18.75">
      <c r="A257" s="108"/>
      <c r="B257" s="107"/>
      <c r="C257" s="107"/>
      <c r="D257" s="113"/>
      <c r="E257" s="112"/>
      <c r="F257" s="111"/>
      <c r="G257" s="107"/>
      <c r="H257" s="107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</row>
    <row r="258" spans="1:32" s="109" customFormat="1" ht="18.75">
      <c r="A258" s="108"/>
      <c r="B258" s="107"/>
      <c r="C258" s="107"/>
      <c r="D258" s="113"/>
      <c r="E258" s="112"/>
      <c r="F258" s="111"/>
      <c r="G258" s="107"/>
      <c r="H258" s="107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</row>
    <row r="259" spans="1:32" s="109" customFormat="1" ht="18.75">
      <c r="A259" s="108"/>
      <c r="B259" s="107"/>
      <c r="C259" s="107"/>
      <c r="D259" s="113"/>
      <c r="E259" s="112"/>
      <c r="F259" s="111"/>
      <c r="G259" s="107"/>
      <c r="H259" s="107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</row>
    <row r="260" spans="1:32" s="109" customFormat="1" ht="18.75">
      <c r="A260" s="108"/>
      <c r="B260" s="107"/>
      <c r="C260" s="107"/>
      <c r="D260" s="113"/>
      <c r="E260" s="112"/>
      <c r="F260" s="111"/>
      <c r="G260" s="107"/>
      <c r="H260" s="107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</row>
    <row r="261" spans="1:32" s="109" customFormat="1" ht="18.75">
      <c r="A261" s="108"/>
      <c r="B261" s="107"/>
      <c r="C261" s="107"/>
      <c r="D261" s="113"/>
      <c r="E261" s="112"/>
      <c r="F261" s="111"/>
      <c r="G261" s="107"/>
      <c r="H261" s="107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</row>
    <row r="262" spans="1:32" s="109" customFormat="1" ht="18.75">
      <c r="A262" s="108"/>
      <c r="B262" s="107"/>
      <c r="C262" s="107"/>
      <c r="D262" s="113"/>
      <c r="E262" s="112"/>
      <c r="F262" s="111"/>
      <c r="G262" s="107"/>
      <c r="H262" s="107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</row>
    <row r="263" spans="1:32" s="109" customFormat="1" ht="18.75">
      <c r="A263" s="108"/>
      <c r="B263" s="107"/>
      <c r="C263" s="107"/>
      <c r="D263" s="113"/>
      <c r="E263" s="112"/>
      <c r="F263" s="111"/>
      <c r="G263" s="107"/>
      <c r="H263" s="107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</row>
    <row r="264" spans="1:32" s="109" customFormat="1" ht="18.75">
      <c r="A264" s="108"/>
      <c r="B264" s="107"/>
      <c r="C264" s="107"/>
      <c r="D264" s="113"/>
      <c r="E264" s="112"/>
      <c r="F264" s="111"/>
      <c r="G264" s="107"/>
      <c r="H264" s="107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</row>
    <row r="265" spans="1:32" s="109" customFormat="1" ht="18.75">
      <c r="A265" s="108"/>
      <c r="B265" s="107"/>
      <c r="C265" s="107"/>
      <c r="D265" s="113"/>
      <c r="E265" s="112"/>
      <c r="F265" s="111"/>
      <c r="G265" s="107"/>
      <c r="H265" s="107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</row>
    <row r="266" spans="1:32" s="109" customFormat="1" ht="18.75">
      <c r="A266" s="108"/>
      <c r="B266" s="107"/>
      <c r="C266" s="107"/>
      <c r="D266" s="113"/>
      <c r="E266" s="112"/>
      <c r="F266" s="111"/>
      <c r="G266" s="107"/>
      <c r="H266" s="107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</row>
    <row r="267" spans="1:32" s="109" customFormat="1" ht="18.75">
      <c r="A267" s="108"/>
      <c r="B267" s="107"/>
      <c r="C267" s="107"/>
      <c r="D267" s="113"/>
      <c r="E267" s="112"/>
      <c r="F267" s="111"/>
      <c r="G267" s="107"/>
      <c r="H267" s="107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</row>
    <row r="268" spans="1:32" s="109" customFormat="1" ht="18.75">
      <c r="A268" s="108"/>
      <c r="B268" s="107"/>
      <c r="C268" s="107"/>
      <c r="D268" s="113"/>
      <c r="E268" s="112"/>
      <c r="F268" s="111"/>
      <c r="G268" s="107"/>
      <c r="H268" s="107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</row>
    <row r="269" spans="1:32" s="109" customFormat="1" ht="18.75">
      <c r="A269" s="108"/>
      <c r="B269" s="107"/>
      <c r="C269" s="107"/>
      <c r="D269" s="113"/>
      <c r="E269" s="112"/>
      <c r="F269" s="111"/>
      <c r="G269" s="107"/>
      <c r="H269" s="107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</row>
    <row r="270" spans="1:32" s="109" customFormat="1" ht="18.75">
      <c r="A270" s="108"/>
      <c r="B270" s="107"/>
      <c r="C270" s="107"/>
      <c r="D270" s="113"/>
      <c r="E270" s="112"/>
      <c r="F270" s="111"/>
      <c r="G270" s="107"/>
      <c r="H270" s="107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</row>
    <row r="271" spans="1:32" s="109" customFormat="1" ht="18.75">
      <c r="A271" s="108"/>
      <c r="B271" s="107"/>
      <c r="C271" s="107"/>
      <c r="D271" s="113"/>
      <c r="E271" s="112"/>
      <c r="F271" s="111"/>
      <c r="G271" s="107"/>
      <c r="H271" s="107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</row>
    <row r="272" spans="1:32" s="109" customFormat="1" ht="18.75">
      <c r="A272" s="108"/>
      <c r="B272" s="107"/>
      <c r="C272" s="107"/>
      <c r="D272" s="113"/>
      <c r="E272" s="112"/>
      <c r="F272" s="111"/>
      <c r="G272" s="107"/>
      <c r="H272" s="107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</row>
    <row r="273" spans="1:32" s="109" customFormat="1" ht="18.75">
      <c r="A273" s="108"/>
      <c r="B273" s="107"/>
      <c r="C273" s="107"/>
      <c r="D273" s="113"/>
      <c r="E273" s="112"/>
      <c r="F273" s="111"/>
      <c r="G273" s="107"/>
      <c r="H273" s="107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</row>
    <row r="274" spans="1:32" s="109" customFormat="1" ht="18.75">
      <c r="A274" s="108"/>
      <c r="B274" s="107"/>
      <c r="C274" s="107"/>
      <c r="D274" s="113"/>
      <c r="E274" s="112"/>
      <c r="F274" s="111"/>
      <c r="G274" s="107"/>
      <c r="H274" s="107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</row>
    <row r="275" spans="1:32" s="109" customFormat="1" ht="18.75">
      <c r="A275" s="108"/>
      <c r="B275" s="107"/>
      <c r="C275" s="107"/>
      <c r="D275" s="113"/>
      <c r="E275" s="112"/>
      <c r="F275" s="111"/>
      <c r="G275" s="107"/>
      <c r="H275" s="107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</row>
    <row r="276" spans="1:32" s="109" customFormat="1" ht="18.75">
      <c r="A276" s="108"/>
      <c r="B276" s="107"/>
      <c r="C276" s="107"/>
      <c r="D276" s="113"/>
      <c r="E276" s="112"/>
      <c r="F276" s="111"/>
      <c r="G276" s="107"/>
      <c r="H276" s="107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</row>
    <row r="277" spans="1:32" s="109" customFormat="1" ht="18.75">
      <c r="A277" s="108"/>
      <c r="B277" s="107"/>
      <c r="C277" s="107"/>
      <c r="D277" s="113"/>
      <c r="E277" s="112"/>
      <c r="F277" s="111"/>
      <c r="G277" s="107"/>
      <c r="H277" s="107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</row>
    <row r="278" spans="1:32" s="109" customFormat="1" ht="18.75">
      <c r="A278" s="108"/>
      <c r="B278" s="107"/>
      <c r="C278" s="107"/>
      <c r="D278" s="113"/>
      <c r="E278" s="112"/>
      <c r="F278" s="111"/>
      <c r="G278" s="107"/>
      <c r="H278" s="107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</row>
    <row r="279" spans="1:32" s="109" customFormat="1" ht="18.75">
      <c r="A279" s="108"/>
      <c r="B279" s="107"/>
      <c r="C279" s="107"/>
      <c r="D279" s="113"/>
      <c r="E279" s="112"/>
      <c r="F279" s="111"/>
      <c r="G279" s="107"/>
      <c r="H279" s="107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</row>
    <row r="280" spans="1:32" s="109" customFormat="1" ht="18.75">
      <c r="A280" s="108"/>
      <c r="B280" s="107"/>
      <c r="C280" s="107"/>
      <c r="D280" s="113"/>
      <c r="E280" s="112"/>
      <c r="F280" s="111"/>
      <c r="G280" s="107"/>
      <c r="H280" s="107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</row>
    <row r="281" spans="1:32" s="109" customFormat="1" ht="18.75">
      <c r="A281" s="108"/>
      <c r="B281" s="107"/>
      <c r="C281" s="107"/>
      <c r="D281" s="113"/>
      <c r="E281" s="112"/>
      <c r="F281" s="111"/>
      <c r="G281" s="107"/>
      <c r="H281" s="107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</row>
  </sheetData>
  <sheetProtection/>
  <mergeCells count="25">
    <mergeCell ref="E127:F127"/>
    <mergeCell ref="E129:F129"/>
    <mergeCell ref="E130:F130"/>
    <mergeCell ref="E76:F76"/>
    <mergeCell ref="E89:F89"/>
    <mergeCell ref="E106:F106"/>
    <mergeCell ref="E108:F108"/>
    <mergeCell ref="E109:F109"/>
    <mergeCell ref="E253:F253"/>
    <mergeCell ref="E251:F251"/>
    <mergeCell ref="E252:F252"/>
    <mergeCell ref="E247:F247"/>
    <mergeCell ref="E248:F248"/>
    <mergeCell ref="E249:F249"/>
    <mergeCell ref="E250:F250"/>
    <mergeCell ref="E70:F70"/>
    <mergeCell ref="A9:H9"/>
    <mergeCell ref="A1:H1"/>
    <mergeCell ref="A2:H2"/>
    <mergeCell ref="A3:H3"/>
    <mergeCell ref="A4:H4"/>
    <mergeCell ref="A5:H5"/>
    <mergeCell ref="A8:G8"/>
    <mergeCell ref="A6:H6"/>
    <mergeCell ref="A7:H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5"/>
  <sheetViews>
    <sheetView zoomScale="70" zoomScaleNormal="70" zoomScalePageLayoutView="0" workbookViewId="0" topLeftCell="A1">
      <selection activeCell="A9" sqref="A9:I9"/>
    </sheetView>
  </sheetViews>
  <sheetFormatPr defaultColWidth="9.140625" defaultRowHeight="15"/>
  <cols>
    <col min="1" max="1" width="108.00390625" style="108" customWidth="1"/>
    <col min="2" max="2" width="8.7109375" style="107" customWidth="1"/>
    <col min="3" max="3" width="8.7109375" style="103" customWidth="1"/>
    <col min="4" max="4" width="9.140625" style="106" customWidth="1"/>
    <col min="5" max="5" width="14.00390625" style="105" customWidth="1"/>
    <col min="6" max="6" width="8.8515625" style="104" customWidth="1"/>
    <col min="7" max="7" width="10.421875" style="103" customWidth="1"/>
    <col min="8" max="8" width="13.57421875" style="103" customWidth="1"/>
    <col min="9" max="9" width="14.28125" style="103" customWidth="1"/>
    <col min="10" max="33" width="9.140625" style="102" customWidth="1"/>
  </cols>
  <sheetData>
    <row r="1" spans="1:9" s="1" customFormat="1" ht="15.75" customHeight="1">
      <c r="A1" s="571" t="s">
        <v>668</v>
      </c>
      <c r="B1" s="571"/>
      <c r="C1" s="571"/>
      <c r="D1" s="571"/>
      <c r="E1" s="571"/>
      <c r="F1" s="571"/>
      <c r="G1" s="571"/>
      <c r="H1" s="571"/>
      <c r="I1" s="571"/>
    </row>
    <row r="2" spans="1:9" s="1" customFormat="1" ht="15.75" customHeight="1">
      <c r="A2" s="596" t="s">
        <v>20</v>
      </c>
      <c r="B2" s="596"/>
      <c r="C2" s="596"/>
      <c r="D2" s="596"/>
      <c r="E2" s="596"/>
      <c r="F2" s="596"/>
      <c r="G2" s="596"/>
      <c r="H2" s="596"/>
      <c r="I2" s="596"/>
    </row>
    <row r="3" spans="1:9" s="1" customFormat="1" ht="15.75" customHeight="1">
      <c r="A3" s="596" t="s">
        <v>647</v>
      </c>
      <c r="B3" s="596"/>
      <c r="C3" s="596"/>
      <c r="D3" s="596"/>
      <c r="E3" s="596"/>
      <c r="F3" s="596"/>
      <c r="G3" s="596"/>
      <c r="H3" s="596"/>
      <c r="I3" s="596"/>
    </row>
    <row r="4" spans="1:9" s="2" customFormat="1" ht="16.5" customHeight="1">
      <c r="A4" s="597" t="s">
        <v>111</v>
      </c>
      <c r="B4" s="597"/>
      <c r="C4" s="597"/>
      <c r="D4" s="597"/>
      <c r="E4" s="597"/>
      <c r="F4" s="597"/>
      <c r="G4" s="597"/>
      <c r="H4" s="597"/>
      <c r="I4" s="597"/>
    </row>
    <row r="5" spans="1:9" s="2" customFormat="1" ht="16.5" customHeight="1">
      <c r="A5" s="597" t="s">
        <v>19</v>
      </c>
      <c r="B5" s="597"/>
      <c r="C5" s="597"/>
      <c r="D5" s="597"/>
      <c r="E5" s="597"/>
      <c r="F5" s="597"/>
      <c r="G5" s="597"/>
      <c r="H5" s="597"/>
      <c r="I5" s="597"/>
    </row>
    <row r="6" spans="1:9" s="2" customFormat="1" ht="16.5" customHeight="1">
      <c r="A6" s="597" t="s">
        <v>271</v>
      </c>
      <c r="B6" s="597"/>
      <c r="C6" s="597"/>
      <c r="D6" s="597"/>
      <c r="E6" s="597"/>
      <c r="F6" s="597"/>
      <c r="G6" s="597"/>
      <c r="H6" s="597"/>
      <c r="I6" s="597"/>
    </row>
    <row r="7" spans="1:9" s="2" customFormat="1" ht="16.5" customHeight="1">
      <c r="A7" s="599"/>
      <c r="B7" s="599"/>
      <c r="C7" s="599"/>
      <c r="D7" s="599"/>
      <c r="E7" s="599"/>
      <c r="F7" s="599"/>
      <c r="G7" s="599"/>
      <c r="H7" s="599"/>
      <c r="I7" s="599"/>
    </row>
    <row r="8" spans="1:9" s="2" customFormat="1" ht="16.5" customHeight="1">
      <c r="A8" s="598"/>
      <c r="B8" s="598"/>
      <c r="C8" s="598"/>
      <c r="D8" s="598"/>
      <c r="E8" s="598"/>
      <c r="F8" s="598"/>
      <c r="G8" s="598"/>
      <c r="H8" s="422"/>
      <c r="I8" s="422"/>
    </row>
    <row r="9" spans="1:9" s="2" customFormat="1" ht="66" customHeight="1">
      <c r="A9" s="595" t="s">
        <v>667</v>
      </c>
      <c r="B9" s="595"/>
      <c r="C9" s="595"/>
      <c r="D9" s="595"/>
      <c r="E9" s="595"/>
      <c r="F9" s="595"/>
      <c r="G9" s="595"/>
      <c r="H9" s="595"/>
      <c r="I9" s="595"/>
    </row>
    <row r="10" spans="1:9" s="354" customFormat="1" ht="15.75">
      <c r="A10" s="421"/>
      <c r="B10" s="420"/>
      <c r="C10" s="419"/>
      <c r="D10" s="419"/>
      <c r="E10" s="419"/>
      <c r="F10" s="419"/>
      <c r="G10" s="418"/>
      <c r="H10" s="418"/>
      <c r="I10" s="424" t="s">
        <v>666</v>
      </c>
    </row>
    <row r="11" spans="1:33" s="351" customFormat="1" ht="54" customHeight="1">
      <c r="A11" s="359" t="s">
        <v>17</v>
      </c>
      <c r="B11" s="358" t="s">
        <v>559</v>
      </c>
      <c r="C11" s="358" t="s">
        <v>570</v>
      </c>
      <c r="D11" s="338" t="s">
        <v>569</v>
      </c>
      <c r="E11" s="357" t="s">
        <v>568</v>
      </c>
      <c r="F11" s="136"/>
      <c r="G11" s="337" t="s">
        <v>567</v>
      </c>
      <c r="H11" s="337" t="s">
        <v>565</v>
      </c>
      <c r="I11" s="337" t="s">
        <v>564</v>
      </c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</row>
    <row r="12" spans="1:33" s="109" customFormat="1" ht="18.75">
      <c r="A12" s="219" t="s">
        <v>563</v>
      </c>
      <c r="B12" s="131" t="s">
        <v>15</v>
      </c>
      <c r="C12" s="128"/>
      <c r="D12" s="217"/>
      <c r="E12" s="338"/>
      <c r="F12" s="337"/>
      <c r="G12" s="216"/>
      <c r="H12" s="196">
        <f>H14+H76+H92+H109+H146+H195+H208+H223+H189</f>
        <v>18812.781</v>
      </c>
      <c r="I12" s="196">
        <f>I14+I76+I92+I109+I146+I195+I208+I223+I189</f>
        <v>19542.456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1:33" s="109" customFormat="1" ht="18.75">
      <c r="A13" s="356" t="s">
        <v>562</v>
      </c>
      <c r="B13" s="131"/>
      <c r="C13" s="128"/>
      <c r="D13" s="217"/>
      <c r="E13" s="338"/>
      <c r="F13" s="337"/>
      <c r="G13" s="216"/>
      <c r="H13" s="196">
        <v>470.32</v>
      </c>
      <c r="I13" s="196">
        <v>977.123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1:33" s="109" customFormat="1" ht="18.75">
      <c r="A14" s="219" t="s">
        <v>561</v>
      </c>
      <c r="B14" s="131" t="s">
        <v>15</v>
      </c>
      <c r="C14" s="128" t="s">
        <v>283</v>
      </c>
      <c r="D14" s="217"/>
      <c r="E14" s="338"/>
      <c r="F14" s="337"/>
      <c r="G14" s="216"/>
      <c r="H14" s="196">
        <f>H15+H20+H27+H46+H51+H56</f>
        <v>7637.043</v>
      </c>
      <c r="I14" s="196">
        <f>I15+I20+I27+I46+I51+I56</f>
        <v>7853.656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1:33" s="109" customFormat="1" ht="37.5">
      <c r="A15" s="124" t="s">
        <v>560</v>
      </c>
      <c r="B15" s="131" t="s">
        <v>15</v>
      </c>
      <c r="C15" s="128" t="s">
        <v>283</v>
      </c>
      <c r="D15" s="217" t="s">
        <v>367</v>
      </c>
      <c r="E15" s="338"/>
      <c r="F15" s="337"/>
      <c r="G15" s="216"/>
      <c r="H15" s="196">
        <f aca="true" t="shared" si="0" ref="H15:I18">+H16</f>
        <v>600</v>
      </c>
      <c r="I15" s="196">
        <f t="shared" si="0"/>
        <v>600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1:33" s="259" customFormat="1" ht="18.75">
      <c r="A16" s="248" t="s">
        <v>558</v>
      </c>
      <c r="B16" s="158" t="s">
        <v>15</v>
      </c>
      <c r="C16" s="158" t="s">
        <v>283</v>
      </c>
      <c r="D16" s="211" t="s">
        <v>367</v>
      </c>
      <c r="E16" s="246" t="s">
        <v>557</v>
      </c>
      <c r="F16" s="202" t="s">
        <v>291</v>
      </c>
      <c r="G16" s="245"/>
      <c r="H16" s="417">
        <f t="shared" si="0"/>
        <v>600</v>
      </c>
      <c r="I16" s="417">
        <f t="shared" si="0"/>
        <v>600</v>
      </c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</row>
    <row r="17" spans="1:33" s="163" customFormat="1" ht="19.5">
      <c r="A17" s="212" t="s">
        <v>556</v>
      </c>
      <c r="B17" s="146" t="s">
        <v>15</v>
      </c>
      <c r="C17" s="146" t="s">
        <v>283</v>
      </c>
      <c r="D17" s="208" t="s">
        <v>367</v>
      </c>
      <c r="E17" s="346" t="s">
        <v>555</v>
      </c>
      <c r="F17" s="139" t="s">
        <v>291</v>
      </c>
      <c r="G17" s="240"/>
      <c r="H17" s="215">
        <f t="shared" si="0"/>
        <v>600</v>
      </c>
      <c r="I17" s="215">
        <f t="shared" si="0"/>
        <v>600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</row>
    <row r="18" spans="1:33" s="163" customFormat="1" ht="19.5">
      <c r="A18" s="212" t="s">
        <v>540</v>
      </c>
      <c r="B18" s="146" t="s">
        <v>15</v>
      </c>
      <c r="C18" s="146" t="s">
        <v>283</v>
      </c>
      <c r="D18" s="208" t="s">
        <v>367</v>
      </c>
      <c r="E18" s="346" t="s">
        <v>555</v>
      </c>
      <c r="F18" s="139" t="s">
        <v>550</v>
      </c>
      <c r="G18" s="240"/>
      <c r="H18" s="215">
        <f t="shared" si="0"/>
        <v>600</v>
      </c>
      <c r="I18" s="215">
        <f t="shared" si="0"/>
        <v>600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</row>
    <row r="19" spans="1:33" s="163" customFormat="1" ht="66.75" customHeight="1">
      <c r="A19" s="167" t="s">
        <v>331</v>
      </c>
      <c r="B19" s="115" t="s">
        <v>15</v>
      </c>
      <c r="C19" s="115" t="s">
        <v>283</v>
      </c>
      <c r="D19" s="123" t="s">
        <v>367</v>
      </c>
      <c r="E19" s="346" t="s">
        <v>555</v>
      </c>
      <c r="F19" s="139" t="s">
        <v>550</v>
      </c>
      <c r="G19" s="205" t="s">
        <v>287</v>
      </c>
      <c r="H19" s="214">
        <v>600</v>
      </c>
      <c r="I19" s="214">
        <v>600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</row>
    <row r="20" spans="1:33" s="163" customFormat="1" ht="56.25">
      <c r="A20" s="124" t="s">
        <v>554</v>
      </c>
      <c r="B20" s="131" t="s">
        <v>15</v>
      </c>
      <c r="C20" s="128" t="s">
        <v>283</v>
      </c>
      <c r="D20" s="128" t="s">
        <v>402</v>
      </c>
      <c r="E20" s="217"/>
      <c r="F20" s="216"/>
      <c r="G20" s="128"/>
      <c r="H20" s="375">
        <f aca="true" t="shared" si="1" ref="H20:I22">+H21</f>
        <v>2428</v>
      </c>
      <c r="I20" s="375">
        <f t="shared" si="1"/>
        <v>2428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</row>
    <row r="21" spans="1:33" s="163" customFormat="1" ht="19.5">
      <c r="A21" s="248" t="s">
        <v>553</v>
      </c>
      <c r="B21" s="158" t="s">
        <v>15</v>
      </c>
      <c r="C21" s="158" t="s">
        <v>283</v>
      </c>
      <c r="D21" s="211" t="s">
        <v>402</v>
      </c>
      <c r="E21" s="201" t="s">
        <v>552</v>
      </c>
      <c r="F21" s="169" t="s">
        <v>291</v>
      </c>
      <c r="G21" s="349"/>
      <c r="H21" s="416">
        <f t="shared" si="1"/>
        <v>2428</v>
      </c>
      <c r="I21" s="416">
        <f t="shared" si="1"/>
        <v>2428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</row>
    <row r="22" spans="1:33" s="163" customFormat="1" ht="19.5">
      <c r="A22" s="212" t="s">
        <v>551</v>
      </c>
      <c r="B22" s="146" t="s">
        <v>15</v>
      </c>
      <c r="C22" s="146" t="s">
        <v>283</v>
      </c>
      <c r="D22" s="208" t="s">
        <v>402</v>
      </c>
      <c r="E22" s="346" t="s">
        <v>501</v>
      </c>
      <c r="F22" s="139" t="s">
        <v>291</v>
      </c>
      <c r="G22" s="205"/>
      <c r="H22" s="415">
        <f t="shared" si="1"/>
        <v>2428</v>
      </c>
      <c r="I22" s="415">
        <f t="shared" si="1"/>
        <v>2428</v>
      </c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</row>
    <row r="23" spans="1:9" s="164" customFormat="1" ht="19.5">
      <c r="A23" s="212" t="s">
        <v>540</v>
      </c>
      <c r="B23" s="146" t="s">
        <v>15</v>
      </c>
      <c r="C23" s="146" t="s">
        <v>283</v>
      </c>
      <c r="D23" s="208" t="s">
        <v>402</v>
      </c>
      <c r="E23" s="346" t="s">
        <v>501</v>
      </c>
      <c r="F23" s="139" t="s">
        <v>550</v>
      </c>
      <c r="G23" s="205"/>
      <c r="H23" s="415">
        <f>H24+H25+H26</f>
        <v>2428</v>
      </c>
      <c r="I23" s="415">
        <f>I24+I25+I26</f>
        <v>2428</v>
      </c>
    </row>
    <row r="24" spans="1:9" s="164" customFormat="1" ht="43.5" customHeight="1">
      <c r="A24" s="167" t="s">
        <v>331</v>
      </c>
      <c r="B24" s="115" t="s">
        <v>15</v>
      </c>
      <c r="C24" s="115" t="s">
        <v>283</v>
      </c>
      <c r="D24" s="123" t="s">
        <v>402</v>
      </c>
      <c r="E24" s="346" t="s">
        <v>501</v>
      </c>
      <c r="F24" s="139" t="s">
        <v>550</v>
      </c>
      <c r="G24" s="205" t="s">
        <v>287</v>
      </c>
      <c r="H24" s="414">
        <v>2333</v>
      </c>
      <c r="I24" s="414">
        <v>2333</v>
      </c>
    </row>
    <row r="25" spans="1:9" s="164" customFormat="1" ht="19.5">
      <c r="A25" s="147" t="s">
        <v>295</v>
      </c>
      <c r="B25" s="115" t="s">
        <v>15</v>
      </c>
      <c r="C25" s="115" t="s">
        <v>283</v>
      </c>
      <c r="D25" s="123" t="s">
        <v>402</v>
      </c>
      <c r="E25" s="346" t="s">
        <v>501</v>
      </c>
      <c r="F25" s="139" t="s">
        <v>550</v>
      </c>
      <c r="G25" s="205" t="s">
        <v>280</v>
      </c>
      <c r="H25" s="414">
        <v>95</v>
      </c>
      <c r="I25" s="414">
        <v>95</v>
      </c>
    </row>
    <row r="26" spans="1:9" s="164" customFormat="1" ht="24" customHeight="1">
      <c r="A26" s="147" t="s">
        <v>334</v>
      </c>
      <c r="B26" s="115" t="s">
        <v>15</v>
      </c>
      <c r="C26" s="115" t="s">
        <v>283</v>
      </c>
      <c r="D26" s="123" t="s">
        <v>402</v>
      </c>
      <c r="E26" s="346" t="s">
        <v>501</v>
      </c>
      <c r="F26" s="139" t="s">
        <v>550</v>
      </c>
      <c r="G26" s="205" t="s">
        <v>333</v>
      </c>
      <c r="H26" s="414" t="s">
        <v>549</v>
      </c>
      <c r="I26" s="414" t="s">
        <v>549</v>
      </c>
    </row>
    <row r="27" spans="1:9" s="164" customFormat="1" ht="37.5" hidden="1">
      <c r="A27" s="174" t="s">
        <v>548</v>
      </c>
      <c r="B27" s="131" t="s">
        <v>15</v>
      </c>
      <c r="C27" s="131" t="s">
        <v>283</v>
      </c>
      <c r="D27" s="171" t="s">
        <v>536</v>
      </c>
      <c r="E27" s="171"/>
      <c r="F27" s="347"/>
      <c r="G27" s="200"/>
      <c r="H27" s="334"/>
      <c r="I27" s="334"/>
    </row>
    <row r="28" spans="1:33" s="163" customFormat="1" ht="18" customHeight="1" hidden="1">
      <c r="A28" s="248" t="s">
        <v>547</v>
      </c>
      <c r="B28" s="158" t="s">
        <v>15</v>
      </c>
      <c r="C28" s="187" t="s">
        <v>283</v>
      </c>
      <c r="D28" s="247" t="s">
        <v>536</v>
      </c>
      <c r="E28" s="201" t="s">
        <v>546</v>
      </c>
      <c r="F28" s="169" t="s">
        <v>306</v>
      </c>
      <c r="G28" s="245"/>
      <c r="H28" s="244"/>
      <c r="I28" s="24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</row>
    <row r="29" spans="1:33" s="163" customFormat="1" ht="0.75" customHeight="1" hidden="1">
      <c r="A29" s="212" t="s">
        <v>545</v>
      </c>
      <c r="B29" s="146" t="s">
        <v>15</v>
      </c>
      <c r="C29" s="238" t="s">
        <v>283</v>
      </c>
      <c r="D29" s="237" t="s">
        <v>536</v>
      </c>
      <c r="E29" s="346" t="s">
        <v>544</v>
      </c>
      <c r="F29" s="139" t="s">
        <v>306</v>
      </c>
      <c r="G29" s="240"/>
      <c r="H29" s="239"/>
      <c r="I29" s="239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</row>
    <row r="30" spans="1:9" s="164" customFormat="1" ht="19.5" hidden="1">
      <c r="A30" s="212" t="s">
        <v>540</v>
      </c>
      <c r="B30" s="146" t="s">
        <v>15</v>
      </c>
      <c r="C30" s="238" t="s">
        <v>283</v>
      </c>
      <c r="D30" s="237" t="s">
        <v>536</v>
      </c>
      <c r="E30" s="346" t="s">
        <v>544</v>
      </c>
      <c r="F30" s="139" t="s">
        <v>539</v>
      </c>
      <c r="G30" s="240"/>
      <c r="H30" s="239"/>
      <c r="I30" s="239"/>
    </row>
    <row r="31" spans="1:9" s="164" customFormat="1" ht="43.5" customHeight="1" hidden="1">
      <c r="A31" s="167" t="s">
        <v>331</v>
      </c>
      <c r="B31" s="115" t="s">
        <v>15</v>
      </c>
      <c r="C31" s="115" t="s">
        <v>283</v>
      </c>
      <c r="D31" s="123" t="s">
        <v>536</v>
      </c>
      <c r="E31" s="346" t="s">
        <v>544</v>
      </c>
      <c r="F31" s="139" t="s">
        <v>539</v>
      </c>
      <c r="G31" s="240" t="s">
        <v>287</v>
      </c>
      <c r="H31" s="239"/>
      <c r="I31" s="239"/>
    </row>
    <row r="32" spans="1:9" s="164" customFormat="1" ht="19.5" hidden="1">
      <c r="A32" s="147" t="s">
        <v>295</v>
      </c>
      <c r="B32" s="115" t="s">
        <v>15</v>
      </c>
      <c r="C32" s="115" t="s">
        <v>283</v>
      </c>
      <c r="D32" s="123" t="s">
        <v>536</v>
      </c>
      <c r="E32" s="346" t="s">
        <v>544</v>
      </c>
      <c r="F32" s="139" t="s">
        <v>539</v>
      </c>
      <c r="G32" s="240" t="s">
        <v>280</v>
      </c>
      <c r="H32" s="239"/>
      <c r="I32" s="239"/>
    </row>
    <row r="33" spans="1:9" s="164" customFormat="1" ht="19.5" hidden="1">
      <c r="A33" s="147" t="s">
        <v>334</v>
      </c>
      <c r="B33" s="115" t="s">
        <v>15</v>
      </c>
      <c r="C33" s="115" t="s">
        <v>283</v>
      </c>
      <c r="D33" s="123" t="s">
        <v>536</v>
      </c>
      <c r="E33" s="346" t="s">
        <v>544</v>
      </c>
      <c r="F33" s="139" t="s">
        <v>539</v>
      </c>
      <c r="G33" s="240" t="s">
        <v>333</v>
      </c>
      <c r="H33" s="239"/>
      <c r="I33" s="239"/>
    </row>
    <row r="34" spans="1:33" s="163" customFormat="1" ht="19.5" hidden="1">
      <c r="A34" s="212" t="s">
        <v>543</v>
      </c>
      <c r="B34" s="146" t="s">
        <v>15</v>
      </c>
      <c r="C34" s="238" t="s">
        <v>283</v>
      </c>
      <c r="D34" s="237" t="s">
        <v>536</v>
      </c>
      <c r="E34" s="346" t="s">
        <v>542</v>
      </c>
      <c r="F34" s="139" t="s">
        <v>306</v>
      </c>
      <c r="G34" s="240"/>
      <c r="H34" s="239"/>
      <c r="I34" s="239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</row>
    <row r="35" spans="1:9" s="164" customFormat="1" ht="19.5" hidden="1">
      <c r="A35" s="212" t="s">
        <v>540</v>
      </c>
      <c r="B35" s="146" t="s">
        <v>15</v>
      </c>
      <c r="C35" s="238" t="s">
        <v>283</v>
      </c>
      <c r="D35" s="237" t="s">
        <v>536</v>
      </c>
      <c r="E35" s="346" t="s">
        <v>542</v>
      </c>
      <c r="F35" s="139" t="s">
        <v>539</v>
      </c>
      <c r="G35" s="240"/>
      <c r="H35" s="239"/>
      <c r="I35" s="239"/>
    </row>
    <row r="36" spans="1:9" s="164" customFormat="1" ht="43.5" customHeight="1" hidden="1">
      <c r="A36" s="167" t="s">
        <v>331</v>
      </c>
      <c r="B36" s="115" t="s">
        <v>15</v>
      </c>
      <c r="C36" s="115" t="s">
        <v>283</v>
      </c>
      <c r="D36" s="123" t="s">
        <v>536</v>
      </c>
      <c r="E36" s="346" t="s">
        <v>542</v>
      </c>
      <c r="F36" s="139" t="s">
        <v>539</v>
      </c>
      <c r="G36" s="240" t="s">
        <v>287</v>
      </c>
      <c r="H36" s="239"/>
      <c r="I36" s="239"/>
    </row>
    <row r="37" spans="1:9" s="164" customFormat="1" ht="19.5" hidden="1">
      <c r="A37" s="147" t="s">
        <v>295</v>
      </c>
      <c r="B37" s="115" t="s">
        <v>15</v>
      </c>
      <c r="C37" s="115" t="s">
        <v>283</v>
      </c>
      <c r="D37" s="123" t="s">
        <v>536</v>
      </c>
      <c r="E37" s="346" t="s">
        <v>542</v>
      </c>
      <c r="F37" s="139" t="s">
        <v>539</v>
      </c>
      <c r="G37" s="240" t="s">
        <v>280</v>
      </c>
      <c r="H37" s="239"/>
      <c r="I37" s="239"/>
    </row>
    <row r="38" spans="1:9" s="164" customFormat="1" ht="24.75" customHeight="1" hidden="1">
      <c r="A38" s="147" t="s">
        <v>334</v>
      </c>
      <c r="B38" s="115" t="s">
        <v>15</v>
      </c>
      <c r="C38" s="115" t="s">
        <v>283</v>
      </c>
      <c r="D38" s="123" t="s">
        <v>536</v>
      </c>
      <c r="E38" s="346" t="s">
        <v>542</v>
      </c>
      <c r="F38" s="139" t="s">
        <v>539</v>
      </c>
      <c r="G38" s="240" t="s">
        <v>333</v>
      </c>
      <c r="H38" s="239"/>
      <c r="I38" s="239"/>
    </row>
    <row r="39" spans="1:33" s="163" customFormat="1" ht="19.5" hidden="1">
      <c r="A39" s="212" t="s">
        <v>541</v>
      </c>
      <c r="B39" s="146" t="s">
        <v>15</v>
      </c>
      <c r="C39" s="238" t="s">
        <v>283</v>
      </c>
      <c r="D39" s="237" t="s">
        <v>536</v>
      </c>
      <c r="E39" s="346" t="s">
        <v>535</v>
      </c>
      <c r="F39" s="139" t="s">
        <v>306</v>
      </c>
      <c r="G39" s="240"/>
      <c r="H39" s="239"/>
      <c r="I39" s="239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</row>
    <row r="40" spans="1:9" s="164" customFormat="1" ht="19.5" hidden="1">
      <c r="A40" s="212" t="s">
        <v>540</v>
      </c>
      <c r="B40" s="146" t="s">
        <v>15</v>
      </c>
      <c r="C40" s="238" t="s">
        <v>283</v>
      </c>
      <c r="D40" s="237" t="s">
        <v>536</v>
      </c>
      <c r="E40" s="346" t="s">
        <v>535</v>
      </c>
      <c r="F40" s="139" t="s">
        <v>539</v>
      </c>
      <c r="G40" s="240"/>
      <c r="H40" s="239"/>
      <c r="I40" s="239"/>
    </row>
    <row r="41" spans="1:9" s="164" customFormat="1" ht="43.5" customHeight="1" hidden="1">
      <c r="A41" s="167" t="s">
        <v>331</v>
      </c>
      <c r="B41" s="115" t="s">
        <v>15</v>
      </c>
      <c r="C41" s="115" t="s">
        <v>283</v>
      </c>
      <c r="D41" s="123" t="s">
        <v>536</v>
      </c>
      <c r="E41" s="346" t="s">
        <v>535</v>
      </c>
      <c r="F41" s="139" t="s">
        <v>539</v>
      </c>
      <c r="G41" s="240" t="s">
        <v>287</v>
      </c>
      <c r="H41" s="239"/>
      <c r="I41" s="239"/>
    </row>
    <row r="42" spans="1:9" s="164" customFormat="1" ht="19.5" hidden="1">
      <c r="A42" s="147" t="s">
        <v>295</v>
      </c>
      <c r="B42" s="115" t="s">
        <v>15</v>
      </c>
      <c r="C42" s="115" t="s">
        <v>283</v>
      </c>
      <c r="D42" s="123" t="s">
        <v>536</v>
      </c>
      <c r="E42" s="346" t="s">
        <v>535</v>
      </c>
      <c r="F42" s="139" t="s">
        <v>539</v>
      </c>
      <c r="G42" s="240" t="s">
        <v>280</v>
      </c>
      <c r="H42" s="239"/>
      <c r="I42" s="239"/>
    </row>
    <row r="43" spans="1:9" s="164" customFormat="1" ht="19.5" hidden="1">
      <c r="A43" s="147" t="s">
        <v>334</v>
      </c>
      <c r="B43" s="115" t="s">
        <v>15</v>
      </c>
      <c r="C43" s="115" t="s">
        <v>283</v>
      </c>
      <c r="D43" s="123" t="s">
        <v>536</v>
      </c>
      <c r="E43" s="346" t="s">
        <v>535</v>
      </c>
      <c r="F43" s="139" t="s">
        <v>539</v>
      </c>
      <c r="G43" s="240" t="s">
        <v>333</v>
      </c>
      <c r="H43" s="239"/>
      <c r="I43" s="239"/>
    </row>
    <row r="44" spans="1:9" s="164" customFormat="1" ht="37.5" hidden="1">
      <c r="A44" s="241" t="s">
        <v>538</v>
      </c>
      <c r="B44" s="238" t="s">
        <v>15</v>
      </c>
      <c r="C44" s="238" t="s">
        <v>283</v>
      </c>
      <c r="D44" s="237" t="s">
        <v>536</v>
      </c>
      <c r="E44" s="236" t="s">
        <v>535</v>
      </c>
      <c r="F44" s="235" t="s">
        <v>534</v>
      </c>
      <c r="G44" s="240"/>
      <c r="H44" s="239"/>
      <c r="I44" s="239"/>
    </row>
    <row r="45" spans="1:9" s="110" customFormat="1" ht="18.75" hidden="1">
      <c r="A45" s="167" t="s">
        <v>537</v>
      </c>
      <c r="B45" s="115" t="s">
        <v>15</v>
      </c>
      <c r="C45" s="115" t="s">
        <v>283</v>
      </c>
      <c r="D45" s="115" t="s">
        <v>536</v>
      </c>
      <c r="E45" s="236" t="s">
        <v>535</v>
      </c>
      <c r="F45" s="235" t="s">
        <v>534</v>
      </c>
      <c r="G45" s="115" t="s">
        <v>533</v>
      </c>
      <c r="H45" s="114"/>
      <c r="I45" s="114"/>
    </row>
    <row r="46" spans="1:9" s="110" customFormat="1" ht="18.75" hidden="1">
      <c r="A46" s="345" t="s">
        <v>532</v>
      </c>
      <c r="B46" s="131" t="s">
        <v>15</v>
      </c>
      <c r="C46" s="216" t="s">
        <v>283</v>
      </c>
      <c r="D46" s="128" t="s">
        <v>300</v>
      </c>
      <c r="E46" s="338"/>
      <c r="F46" s="337"/>
      <c r="G46" s="178"/>
      <c r="H46" s="177"/>
      <c r="I46" s="177"/>
    </row>
    <row r="47" spans="1:9" s="110" customFormat="1" ht="18.75" hidden="1">
      <c r="A47" s="344" t="s">
        <v>495</v>
      </c>
      <c r="B47" s="158" t="s">
        <v>15</v>
      </c>
      <c r="C47" s="319" t="s">
        <v>283</v>
      </c>
      <c r="D47" s="188" t="s">
        <v>300</v>
      </c>
      <c r="E47" s="343" t="s">
        <v>531</v>
      </c>
      <c r="F47" s="342" t="s">
        <v>306</v>
      </c>
      <c r="G47" s="341"/>
      <c r="H47" s="340"/>
      <c r="I47" s="340"/>
    </row>
    <row r="48" spans="1:33" s="163" customFormat="1" ht="19.5" hidden="1">
      <c r="A48" s="212" t="s">
        <v>530</v>
      </c>
      <c r="B48" s="146" t="s">
        <v>15</v>
      </c>
      <c r="C48" s="238" t="s">
        <v>283</v>
      </c>
      <c r="D48" s="237" t="s">
        <v>300</v>
      </c>
      <c r="E48" s="176" t="s">
        <v>528</v>
      </c>
      <c r="F48" s="175" t="s">
        <v>306</v>
      </c>
      <c r="G48" s="240"/>
      <c r="H48" s="239"/>
      <c r="I48" s="239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</row>
    <row r="49" spans="1:33" s="163" customFormat="1" ht="19.5" hidden="1">
      <c r="A49" s="212" t="s">
        <v>529</v>
      </c>
      <c r="B49" s="146" t="s">
        <v>15</v>
      </c>
      <c r="C49" s="238" t="s">
        <v>283</v>
      </c>
      <c r="D49" s="237" t="s">
        <v>300</v>
      </c>
      <c r="E49" s="176" t="s">
        <v>528</v>
      </c>
      <c r="F49" s="175" t="s">
        <v>527</v>
      </c>
      <c r="G49" s="240"/>
      <c r="H49" s="239"/>
      <c r="I49" s="239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</row>
    <row r="50" spans="1:9" s="110" customFormat="1" ht="18.75" hidden="1">
      <c r="A50" s="339" t="s">
        <v>295</v>
      </c>
      <c r="B50" s="115" t="s">
        <v>15</v>
      </c>
      <c r="C50" s="115" t="s">
        <v>283</v>
      </c>
      <c r="D50" s="115" t="s">
        <v>300</v>
      </c>
      <c r="E50" s="176" t="s">
        <v>528</v>
      </c>
      <c r="F50" s="175" t="s">
        <v>527</v>
      </c>
      <c r="G50" s="115" t="s">
        <v>280</v>
      </c>
      <c r="H50" s="114"/>
      <c r="I50" s="114"/>
    </row>
    <row r="51" spans="1:9" s="141" customFormat="1" ht="20.25" customHeight="1" hidden="1">
      <c r="A51" s="174" t="s">
        <v>526</v>
      </c>
      <c r="B51" s="131" t="s">
        <v>15</v>
      </c>
      <c r="C51" s="131" t="s">
        <v>283</v>
      </c>
      <c r="D51" s="173">
        <v>11</v>
      </c>
      <c r="E51" s="338"/>
      <c r="F51" s="337"/>
      <c r="G51" s="115"/>
      <c r="H51" s="114"/>
      <c r="I51" s="114"/>
    </row>
    <row r="52" spans="1:9" s="141" customFormat="1" ht="20.25" customHeight="1" hidden="1">
      <c r="A52" s="167" t="s">
        <v>525</v>
      </c>
      <c r="B52" s="158" t="s">
        <v>15</v>
      </c>
      <c r="C52" s="115" t="s">
        <v>283</v>
      </c>
      <c r="D52" s="336">
        <v>11</v>
      </c>
      <c r="E52" s="255" t="s">
        <v>524</v>
      </c>
      <c r="F52" s="125" t="s">
        <v>306</v>
      </c>
      <c r="G52" s="122"/>
      <c r="H52" s="138"/>
      <c r="I52" s="138"/>
    </row>
    <row r="53" spans="1:9" s="141" customFormat="1" ht="20.25" customHeight="1" hidden="1">
      <c r="A53" s="167" t="s">
        <v>523</v>
      </c>
      <c r="B53" s="146" t="s">
        <v>15</v>
      </c>
      <c r="C53" s="115" t="s">
        <v>283</v>
      </c>
      <c r="D53" s="336">
        <v>11</v>
      </c>
      <c r="E53" s="255" t="s">
        <v>521</v>
      </c>
      <c r="F53" s="195" t="s">
        <v>306</v>
      </c>
      <c r="G53" s="122"/>
      <c r="H53" s="138"/>
      <c r="I53" s="138"/>
    </row>
    <row r="54" spans="1:9" s="141" customFormat="1" ht="18.75" hidden="1">
      <c r="A54" s="147" t="s">
        <v>522</v>
      </c>
      <c r="B54" s="146" t="s">
        <v>15</v>
      </c>
      <c r="C54" s="115" t="s">
        <v>283</v>
      </c>
      <c r="D54" s="336">
        <v>11</v>
      </c>
      <c r="E54" s="251" t="s">
        <v>521</v>
      </c>
      <c r="F54" s="250">
        <v>1403</v>
      </c>
      <c r="G54" s="122"/>
      <c r="H54" s="138"/>
      <c r="I54" s="138"/>
    </row>
    <row r="55" spans="1:9" s="141" customFormat="1" ht="20.25" customHeight="1" hidden="1">
      <c r="A55" s="147" t="s">
        <v>334</v>
      </c>
      <c r="B55" s="115" t="s">
        <v>15</v>
      </c>
      <c r="C55" s="115" t="s">
        <v>283</v>
      </c>
      <c r="D55" s="335">
        <v>11</v>
      </c>
      <c r="E55" s="255" t="s">
        <v>521</v>
      </c>
      <c r="F55" s="328">
        <v>1403</v>
      </c>
      <c r="G55" s="115" t="s">
        <v>333</v>
      </c>
      <c r="H55" s="114"/>
      <c r="I55" s="114"/>
    </row>
    <row r="56" spans="1:9" s="141" customFormat="1" ht="18.75">
      <c r="A56" s="124" t="s">
        <v>520</v>
      </c>
      <c r="B56" s="131" t="s">
        <v>15</v>
      </c>
      <c r="C56" s="128" t="s">
        <v>283</v>
      </c>
      <c r="D56" s="217" t="s">
        <v>492</v>
      </c>
      <c r="E56" s="137"/>
      <c r="F56" s="136"/>
      <c r="G56" s="216"/>
      <c r="H56" s="196">
        <f>H61+H66+H84</f>
        <v>4609.043</v>
      </c>
      <c r="I56" s="196">
        <f>I61+I66+I84</f>
        <v>4825.656</v>
      </c>
    </row>
    <row r="57" spans="1:9" s="249" customFormat="1" ht="18.75" customHeight="1" hidden="1">
      <c r="A57" s="174"/>
      <c r="B57" s="158"/>
      <c r="C57" s="131"/>
      <c r="D57" s="171"/>
      <c r="E57" s="203"/>
      <c r="F57" s="129"/>
      <c r="G57" s="200"/>
      <c r="H57" s="334"/>
      <c r="I57" s="334"/>
    </row>
    <row r="58" spans="1:9" s="249" customFormat="1" ht="18.75" customHeight="1" hidden="1">
      <c r="A58" s="167"/>
      <c r="B58" s="146"/>
      <c r="C58" s="115"/>
      <c r="D58" s="123"/>
      <c r="E58" s="255"/>
      <c r="F58" s="195"/>
      <c r="G58" s="330"/>
      <c r="H58" s="329"/>
      <c r="I58" s="329"/>
    </row>
    <row r="59" spans="1:9" s="141" customFormat="1" ht="18.75" customHeight="1" hidden="1">
      <c r="A59" s="333"/>
      <c r="B59" s="146"/>
      <c r="C59" s="332"/>
      <c r="D59" s="331"/>
      <c r="E59" s="251"/>
      <c r="F59" s="250"/>
      <c r="G59" s="330"/>
      <c r="H59" s="329"/>
      <c r="I59" s="329"/>
    </row>
    <row r="60" spans="1:9" s="141" customFormat="1" ht="18.75" customHeight="1" hidden="1">
      <c r="A60" s="252"/>
      <c r="B60" s="115"/>
      <c r="C60" s="327"/>
      <c r="D60" s="327"/>
      <c r="E60" s="255"/>
      <c r="F60" s="328"/>
      <c r="G60" s="327"/>
      <c r="H60" s="326"/>
      <c r="I60" s="326"/>
    </row>
    <row r="61" spans="1:9" s="249" customFormat="1" ht="65.25" customHeight="1">
      <c r="A61" s="174" t="s">
        <v>642</v>
      </c>
      <c r="B61" s="158" t="s">
        <v>15</v>
      </c>
      <c r="C61" s="131" t="s">
        <v>283</v>
      </c>
      <c r="D61" s="171" t="s">
        <v>492</v>
      </c>
      <c r="E61" s="203" t="s">
        <v>518</v>
      </c>
      <c r="F61" s="129" t="s">
        <v>291</v>
      </c>
      <c r="G61" s="200"/>
      <c r="H61" s="127" t="str">
        <f>+H62</f>
        <v>60</v>
      </c>
      <c r="I61" s="127" t="str">
        <f>+I62</f>
        <v>60</v>
      </c>
    </row>
    <row r="62" spans="1:9" s="249" customFormat="1" ht="56.25">
      <c r="A62" s="167" t="s">
        <v>641</v>
      </c>
      <c r="B62" s="146" t="s">
        <v>15</v>
      </c>
      <c r="C62" s="115" t="s">
        <v>283</v>
      </c>
      <c r="D62" s="123" t="s">
        <v>492</v>
      </c>
      <c r="E62" s="325" t="s">
        <v>516</v>
      </c>
      <c r="F62" s="324" t="s">
        <v>291</v>
      </c>
      <c r="G62" s="122"/>
      <c r="H62" s="121" t="str">
        <f>+H64</f>
        <v>60</v>
      </c>
      <c r="I62" s="121" t="str">
        <f>+I64</f>
        <v>60</v>
      </c>
    </row>
    <row r="63" spans="1:9" s="249" customFormat="1" ht="56.25">
      <c r="A63" s="323" t="s">
        <v>515</v>
      </c>
      <c r="B63" s="146" t="s">
        <v>15</v>
      </c>
      <c r="C63" s="115" t="s">
        <v>283</v>
      </c>
      <c r="D63" s="123" t="s">
        <v>492</v>
      </c>
      <c r="E63" s="251" t="s">
        <v>513</v>
      </c>
      <c r="F63" s="229" t="s">
        <v>291</v>
      </c>
      <c r="G63" s="122"/>
      <c r="H63" s="127" t="str">
        <f>+H64</f>
        <v>60</v>
      </c>
      <c r="I63" s="127" t="str">
        <f>+I64</f>
        <v>60</v>
      </c>
    </row>
    <row r="64" spans="1:244" s="164" customFormat="1" ht="19.5">
      <c r="A64" s="212" t="s">
        <v>514</v>
      </c>
      <c r="B64" s="146" t="s">
        <v>15</v>
      </c>
      <c r="C64" s="146" t="s">
        <v>283</v>
      </c>
      <c r="D64" s="208" t="s">
        <v>492</v>
      </c>
      <c r="E64" s="176" t="s">
        <v>513</v>
      </c>
      <c r="F64" s="175" t="s">
        <v>512</v>
      </c>
      <c r="G64" s="243"/>
      <c r="H64" s="322" t="str">
        <f>+H65</f>
        <v>60</v>
      </c>
      <c r="I64" s="322" t="str">
        <f>+I65</f>
        <v>60</v>
      </c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  <c r="HD64" s="249"/>
      <c r="HE64" s="249"/>
      <c r="HF64" s="249"/>
      <c r="HG64" s="249"/>
      <c r="HH64" s="249"/>
      <c r="HI64" s="249"/>
      <c r="HJ64" s="249"/>
      <c r="HK64" s="249"/>
      <c r="HL64" s="249"/>
      <c r="HM64" s="249"/>
      <c r="HN64" s="249"/>
      <c r="HO64" s="249"/>
      <c r="HP64" s="249"/>
      <c r="HQ64" s="249"/>
      <c r="HR64" s="249"/>
      <c r="HS64" s="249"/>
      <c r="HT64" s="249"/>
      <c r="HU64" s="249"/>
      <c r="HV64" s="249"/>
      <c r="HW64" s="249"/>
      <c r="HX64" s="249"/>
      <c r="HY64" s="249"/>
      <c r="HZ64" s="249"/>
      <c r="IA64" s="249"/>
      <c r="IB64" s="249"/>
      <c r="IC64" s="249"/>
      <c r="ID64" s="249"/>
      <c r="IE64" s="249"/>
      <c r="IF64" s="249"/>
      <c r="IG64" s="249"/>
      <c r="IH64" s="249"/>
      <c r="II64" s="249"/>
      <c r="IJ64" s="249"/>
    </row>
    <row r="65" spans="1:244" s="164" customFormat="1" ht="19.5" customHeight="1">
      <c r="A65" s="321" t="s">
        <v>295</v>
      </c>
      <c r="B65" s="115" t="s">
        <v>15</v>
      </c>
      <c r="C65" s="115" t="s">
        <v>283</v>
      </c>
      <c r="D65" s="115" t="s">
        <v>492</v>
      </c>
      <c r="E65" s="176" t="s">
        <v>513</v>
      </c>
      <c r="F65" s="175" t="s">
        <v>512</v>
      </c>
      <c r="G65" s="115" t="s">
        <v>280</v>
      </c>
      <c r="H65" s="114" t="s">
        <v>511</v>
      </c>
      <c r="I65" s="114" t="s">
        <v>511</v>
      </c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49"/>
      <c r="FS65" s="249"/>
      <c r="FT65" s="249"/>
      <c r="FU65" s="249"/>
      <c r="FV65" s="249"/>
      <c r="FW65" s="249"/>
      <c r="FX65" s="249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  <c r="HK65" s="249"/>
      <c r="HL65" s="249"/>
      <c r="HM65" s="249"/>
      <c r="HN65" s="249"/>
      <c r="HO65" s="249"/>
      <c r="HP65" s="249"/>
      <c r="HQ65" s="249"/>
      <c r="HR65" s="249"/>
      <c r="HS65" s="249"/>
      <c r="HT65" s="249"/>
      <c r="HU65" s="249"/>
      <c r="HV65" s="249"/>
      <c r="HW65" s="249"/>
      <c r="HX65" s="249"/>
      <c r="HY65" s="249"/>
      <c r="HZ65" s="249"/>
      <c r="IA65" s="249"/>
      <c r="IB65" s="249"/>
      <c r="IC65" s="249"/>
      <c r="ID65" s="249"/>
      <c r="IE65" s="249"/>
      <c r="IF65" s="249"/>
      <c r="IG65" s="249"/>
      <c r="IH65" s="249"/>
      <c r="II65" s="249"/>
      <c r="IJ65" s="249"/>
    </row>
    <row r="66" spans="1:9" s="249" customFormat="1" ht="19.5" customHeight="1">
      <c r="A66" s="320" t="s">
        <v>510</v>
      </c>
      <c r="B66" s="158" t="s">
        <v>15</v>
      </c>
      <c r="C66" s="319" t="s">
        <v>283</v>
      </c>
      <c r="D66" s="318">
        <v>13</v>
      </c>
      <c r="E66" s="317" t="s">
        <v>509</v>
      </c>
      <c r="F66" s="316" t="s">
        <v>291</v>
      </c>
      <c r="G66" s="384"/>
      <c r="H66" s="288">
        <f>+H67+H83</f>
        <v>2185</v>
      </c>
      <c r="I66" s="288">
        <f>+I67+I83</f>
        <v>2401.6130000000003</v>
      </c>
    </row>
    <row r="67" spans="1:9" s="141" customFormat="1" ht="18.75">
      <c r="A67" s="167" t="s">
        <v>508</v>
      </c>
      <c r="B67" s="146" t="s">
        <v>15</v>
      </c>
      <c r="C67" s="314" t="s">
        <v>283</v>
      </c>
      <c r="D67" s="145">
        <v>13</v>
      </c>
      <c r="E67" s="313" t="s">
        <v>506</v>
      </c>
      <c r="F67" s="229" t="s">
        <v>291</v>
      </c>
      <c r="G67" s="143"/>
      <c r="H67" s="121" t="str">
        <f>H68</f>
        <v>1535</v>
      </c>
      <c r="I67" s="121" t="str">
        <f>I68</f>
        <v>1686,613</v>
      </c>
    </row>
    <row r="68" spans="1:9" s="141" customFormat="1" ht="18.75">
      <c r="A68" s="147" t="s">
        <v>507</v>
      </c>
      <c r="B68" s="146" t="s">
        <v>15</v>
      </c>
      <c r="C68" s="144" t="s">
        <v>283</v>
      </c>
      <c r="D68" s="145">
        <v>13</v>
      </c>
      <c r="E68" s="313" t="s">
        <v>506</v>
      </c>
      <c r="F68" s="229" t="s">
        <v>505</v>
      </c>
      <c r="G68" s="143"/>
      <c r="H68" s="121" t="str">
        <f>H69</f>
        <v>1535</v>
      </c>
      <c r="I68" s="121" t="str">
        <f>I69</f>
        <v>1686,613</v>
      </c>
    </row>
    <row r="69" spans="1:9" s="141" customFormat="1" ht="24" customHeight="1">
      <c r="A69" s="252" t="s">
        <v>295</v>
      </c>
      <c r="B69" s="115" t="s">
        <v>15</v>
      </c>
      <c r="C69" s="311" t="s">
        <v>283</v>
      </c>
      <c r="D69" s="310">
        <v>13</v>
      </c>
      <c r="E69" s="309" t="s">
        <v>506</v>
      </c>
      <c r="F69" s="125" t="s">
        <v>505</v>
      </c>
      <c r="G69" s="308" t="s">
        <v>280</v>
      </c>
      <c r="H69" s="114" t="s">
        <v>665</v>
      </c>
      <c r="I69" s="114" t="s">
        <v>664</v>
      </c>
    </row>
    <row r="70" spans="1:9" s="141" customFormat="1" ht="18.75" customHeight="1" hidden="1">
      <c r="A70" s="301" t="s">
        <v>495</v>
      </c>
      <c r="B70" s="383" t="s">
        <v>15</v>
      </c>
      <c r="C70" s="307" t="s">
        <v>283</v>
      </c>
      <c r="D70" s="306">
        <v>13</v>
      </c>
      <c r="E70" s="589" t="s">
        <v>496</v>
      </c>
      <c r="F70" s="590"/>
      <c r="G70" s="305" t="s">
        <v>333</v>
      </c>
      <c r="H70" s="153"/>
      <c r="I70" s="153"/>
    </row>
    <row r="71" spans="1:9" s="141" customFormat="1" ht="18.75" customHeight="1" hidden="1">
      <c r="A71" s="149" t="s">
        <v>493</v>
      </c>
      <c r="B71" s="158" t="s">
        <v>15</v>
      </c>
      <c r="C71" s="291" t="s">
        <v>283</v>
      </c>
      <c r="D71" s="291" t="s">
        <v>492</v>
      </c>
      <c r="E71" s="130" t="s">
        <v>494</v>
      </c>
      <c r="F71" s="129" t="s">
        <v>291</v>
      </c>
      <c r="G71" s="290"/>
      <c r="H71" s="177"/>
      <c r="I71" s="177"/>
    </row>
    <row r="72" spans="1:249" s="303" customFormat="1" ht="19.5" customHeight="1" hidden="1">
      <c r="A72" s="147" t="s">
        <v>504</v>
      </c>
      <c r="B72" s="146" t="s">
        <v>15</v>
      </c>
      <c r="C72" s="178" t="s">
        <v>283</v>
      </c>
      <c r="D72" s="178" t="s">
        <v>492</v>
      </c>
      <c r="E72" s="117" t="s">
        <v>487</v>
      </c>
      <c r="F72" s="229" t="s">
        <v>291</v>
      </c>
      <c r="G72" s="289"/>
      <c r="H72" s="114"/>
      <c r="I72" s="11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04"/>
      <c r="CC72" s="304"/>
      <c r="CD72" s="304"/>
      <c r="CE72" s="304"/>
      <c r="CF72" s="304"/>
      <c r="CG72" s="304"/>
      <c r="CH72" s="304"/>
      <c r="CI72" s="304"/>
      <c r="CJ72" s="304"/>
      <c r="CK72" s="304"/>
      <c r="CL72" s="304"/>
      <c r="CM72" s="304"/>
      <c r="CN72" s="304"/>
      <c r="CO72" s="304"/>
      <c r="CP72" s="304"/>
      <c r="CQ72" s="304"/>
      <c r="CR72" s="304"/>
      <c r="CS72" s="304"/>
      <c r="CT72" s="304"/>
      <c r="CU72" s="304"/>
      <c r="CV72" s="304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E72" s="304"/>
      <c r="FF72" s="304"/>
      <c r="FG72" s="304"/>
      <c r="FH72" s="304"/>
      <c r="FI72" s="304"/>
      <c r="FJ72" s="304"/>
      <c r="FK72" s="304"/>
      <c r="FL72" s="304"/>
      <c r="FM72" s="304"/>
      <c r="FN72" s="304"/>
      <c r="FO72" s="304"/>
      <c r="FP72" s="304"/>
      <c r="FQ72" s="304"/>
      <c r="FR72" s="304"/>
      <c r="FS72" s="304"/>
      <c r="FT72" s="304"/>
      <c r="FU72" s="304"/>
      <c r="FV72" s="304"/>
      <c r="FW72" s="304"/>
      <c r="FX72" s="304"/>
      <c r="FY72" s="304"/>
      <c r="FZ72" s="304"/>
      <c r="GA72" s="304"/>
      <c r="GB72" s="304"/>
      <c r="GC72" s="304"/>
      <c r="GD72" s="304"/>
      <c r="GE72" s="304"/>
      <c r="GF72" s="304"/>
      <c r="GG72" s="304"/>
      <c r="GH72" s="304"/>
      <c r="GI72" s="304"/>
      <c r="GJ72" s="304"/>
      <c r="GK72" s="304"/>
      <c r="GL72" s="304"/>
      <c r="GM72" s="304"/>
      <c r="GN72" s="304"/>
      <c r="GO72" s="304"/>
      <c r="GP72" s="304"/>
      <c r="GQ72" s="304"/>
      <c r="GR72" s="304"/>
      <c r="GS72" s="304"/>
      <c r="GT72" s="304"/>
      <c r="GU72" s="304"/>
      <c r="GV72" s="304"/>
      <c r="GW72" s="304"/>
      <c r="GX72" s="304"/>
      <c r="GY72" s="304"/>
      <c r="GZ72" s="304"/>
      <c r="HA72" s="304"/>
      <c r="HB72" s="304"/>
      <c r="HC72" s="304"/>
      <c r="HD72" s="304"/>
      <c r="HE72" s="304"/>
      <c r="HF72" s="304"/>
      <c r="HG72" s="304"/>
      <c r="HH72" s="304"/>
      <c r="HI72" s="304"/>
      <c r="HJ72" s="304"/>
      <c r="HK72" s="304"/>
      <c r="HL72" s="304"/>
      <c r="HM72" s="304"/>
      <c r="HN72" s="304"/>
      <c r="HO72" s="304"/>
      <c r="HP72" s="304"/>
      <c r="HQ72" s="304"/>
      <c r="HR72" s="304"/>
      <c r="HS72" s="304"/>
      <c r="HT72" s="304"/>
      <c r="HU72" s="304"/>
      <c r="HV72" s="304"/>
      <c r="HW72" s="304"/>
      <c r="HX72" s="304"/>
      <c r="HY72" s="304"/>
      <c r="HZ72" s="304"/>
      <c r="IA72" s="304"/>
      <c r="IB72" s="304"/>
      <c r="IC72" s="304"/>
      <c r="ID72" s="304"/>
      <c r="IE72" s="304"/>
      <c r="IF72" s="304"/>
      <c r="IG72" s="304"/>
      <c r="IH72" s="304"/>
      <c r="II72" s="304"/>
      <c r="IJ72" s="304"/>
      <c r="IK72" s="304"/>
      <c r="IL72" s="304"/>
      <c r="IM72" s="304"/>
      <c r="IN72" s="304"/>
      <c r="IO72" s="304"/>
    </row>
    <row r="73" spans="1:249" s="303" customFormat="1" ht="56.25" customHeight="1" hidden="1">
      <c r="A73" s="167" t="s">
        <v>331</v>
      </c>
      <c r="B73" s="382" t="s">
        <v>15</v>
      </c>
      <c r="C73" s="118" t="s">
        <v>283</v>
      </c>
      <c r="D73" s="118">
        <v>13</v>
      </c>
      <c r="E73" s="299" t="s">
        <v>487</v>
      </c>
      <c r="F73" s="298" t="s">
        <v>486</v>
      </c>
      <c r="G73" s="118"/>
      <c r="H73" s="114"/>
      <c r="I73" s="11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4"/>
      <c r="AX73" s="304"/>
      <c r="AY73" s="304"/>
      <c r="AZ73" s="304"/>
      <c r="BA73" s="304"/>
      <c r="BB73" s="304"/>
      <c r="BC73" s="304"/>
      <c r="BD73" s="304"/>
      <c r="BE73" s="304"/>
      <c r="BF73" s="304"/>
      <c r="BG73" s="304"/>
      <c r="BH73" s="304"/>
      <c r="BI73" s="304"/>
      <c r="BJ73" s="304"/>
      <c r="BK73" s="304"/>
      <c r="BL73" s="304"/>
      <c r="BM73" s="304"/>
      <c r="BN73" s="304"/>
      <c r="BO73" s="304"/>
      <c r="BP73" s="304"/>
      <c r="BQ73" s="304"/>
      <c r="BR73" s="304"/>
      <c r="BS73" s="304"/>
      <c r="BT73" s="304"/>
      <c r="BU73" s="304"/>
      <c r="BV73" s="304"/>
      <c r="BW73" s="304"/>
      <c r="BX73" s="304"/>
      <c r="BY73" s="304"/>
      <c r="BZ73" s="304"/>
      <c r="CA73" s="304"/>
      <c r="CB73" s="304"/>
      <c r="CC73" s="304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4"/>
      <c r="CO73" s="304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E73" s="304"/>
      <c r="FF73" s="304"/>
      <c r="FG73" s="304"/>
      <c r="FH73" s="304"/>
      <c r="FI73" s="304"/>
      <c r="FJ73" s="304"/>
      <c r="FK73" s="304"/>
      <c r="FL73" s="304"/>
      <c r="FM73" s="304"/>
      <c r="FN73" s="304"/>
      <c r="FO73" s="304"/>
      <c r="FP73" s="304"/>
      <c r="FQ73" s="304"/>
      <c r="FR73" s="304"/>
      <c r="FS73" s="304"/>
      <c r="FT73" s="304"/>
      <c r="FU73" s="304"/>
      <c r="FV73" s="304"/>
      <c r="FW73" s="304"/>
      <c r="FX73" s="304"/>
      <c r="FY73" s="304"/>
      <c r="FZ73" s="304"/>
      <c r="GA73" s="304"/>
      <c r="GB73" s="304"/>
      <c r="GC73" s="304"/>
      <c r="GD73" s="304"/>
      <c r="GE73" s="304"/>
      <c r="GF73" s="304"/>
      <c r="GG73" s="304"/>
      <c r="GH73" s="304"/>
      <c r="GI73" s="304"/>
      <c r="GJ73" s="304"/>
      <c r="GK73" s="304"/>
      <c r="GL73" s="304"/>
      <c r="GM73" s="304"/>
      <c r="GN73" s="304"/>
      <c r="GO73" s="304"/>
      <c r="GP73" s="304"/>
      <c r="GQ73" s="304"/>
      <c r="GR73" s="304"/>
      <c r="GS73" s="304"/>
      <c r="GT73" s="304"/>
      <c r="GU73" s="304"/>
      <c r="GV73" s="304"/>
      <c r="GW73" s="304"/>
      <c r="GX73" s="304"/>
      <c r="GY73" s="304"/>
      <c r="GZ73" s="304"/>
      <c r="HA73" s="304"/>
      <c r="HB73" s="304"/>
      <c r="HC73" s="304"/>
      <c r="HD73" s="304"/>
      <c r="HE73" s="304"/>
      <c r="HF73" s="304"/>
      <c r="HG73" s="304"/>
      <c r="HH73" s="304"/>
      <c r="HI73" s="304"/>
      <c r="HJ73" s="304"/>
      <c r="HK73" s="304"/>
      <c r="HL73" s="304"/>
      <c r="HM73" s="304"/>
      <c r="HN73" s="304"/>
      <c r="HO73" s="304"/>
      <c r="HP73" s="304"/>
      <c r="HQ73" s="304"/>
      <c r="HR73" s="304"/>
      <c r="HS73" s="304"/>
      <c r="HT73" s="304"/>
      <c r="HU73" s="304"/>
      <c r="HV73" s="304"/>
      <c r="HW73" s="304"/>
      <c r="HX73" s="304"/>
      <c r="HY73" s="304"/>
      <c r="HZ73" s="304"/>
      <c r="IA73" s="304"/>
      <c r="IB73" s="304"/>
      <c r="IC73" s="304"/>
      <c r="ID73" s="304"/>
      <c r="IE73" s="304"/>
      <c r="IF73" s="304"/>
      <c r="IG73" s="304"/>
      <c r="IH73" s="304"/>
      <c r="II73" s="304"/>
      <c r="IJ73" s="304"/>
      <c r="IK73" s="304"/>
      <c r="IL73" s="304"/>
      <c r="IM73" s="304"/>
      <c r="IN73" s="304"/>
      <c r="IO73" s="304"/>
    </row>
    <row r="74" spans="1:249" s="303" customFormat="1" ht="19.5" customHeight="1" hidden="1">
      <c r="A74" s="132" t="s">
        <v>295</v>
      </c>
      <c r="B74" s="118" t="s">
        <v>15</v>
      </c>
      <c r="C74" s="118" t="s">
        <v>283</v>
      </c>
      <c r="D74" s="118">
        <v>13</v>
      </c>
      <c r="E74" s="299" t="s">
        <v>487</v>
      </c>
      <c r="F74" s="298" t="s">
        <v>486</v>
      </c>
      <c r="G74" s="118" t="s">
        <v>280</v>
      </c>
      <c r="H74" s="114"/>
      <c r="I74" s="11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  <c r="FA74" s="304"/>
      <c r="FB74" s="304"/>
      <c r="FC74" s="304"/>
      <c r="FD74" s="304"/>
      <c r="FE74" s="304"/>
      <c r="FF74" s="304"/>
      <c r="FG74" s="304"/>
      <c r="FH74" s="304"/>
      <c r="FI74" s="304"/>
      <c r="FJ74" s="304"/>
      <c r="FK74" s="304"/>
      <c r="FL74" s="304"/>
      <c r="FM74" s="304"/>
      <c r="FN74" s="304"/>
      <c r="FO74" s="304"/>
      <c r="FP74" s="304"/>
      <c r="FQ74" s="304"/>
      <c r="FR74" s="304"/>
      <c r="FS74" s="304"/>
      <c r="FT74" s="304"/>
      <c r="FU74" s="304"/>
      <c r="FV74" s="304"/>
      <c r="FW74" s="304"/>
      <c r="FX74" s="304"/>
      <c r="FY74" s="304"/>
      <c r="FZ74" s="304"/>
      <c r="GA74" s="304"/>
      <c r="GB74" s="304"/>
      <c r="GC74" s="304"/>
      <c r="GD74" s="304"/>
      <c r="GE74" s="304"/>
      <c r="GF74" s="304"/>
      <c r="GG74" s="304"/>
      <c r="GH74" s="304"/>
      <c r="GI74" s="304"/>
      <c r="GJ74" s="304"/>
      <c r="GK74" s="304"/>
      <c r="GL74" s="304"/>
      <c r="GM74" s="304"/>
      <c r="GN74" s="304"/>
      <c r="GO74" s="304"/>
      <c r="GP74" s="304"/>
      <c r="GQ74" s="304"/>
      <c r="GR74" s="304"/>
      <c r="GS74" s="304"/>
      <c r="GT74" s="304"/>
      <c r="GU74" s="304"/>
      <c r="GV74" s="304"/>
      <c r="GW74" s="304"/>
      <c r="GX74" s="304"/>
      <c r="GY74" s="304"/>
      <c r="GZ74" s="304"/>
      <c r="HA74" s="304"/>
      <c r="HB74" s="304"/>
      <c r="HC74" s="304"/>
      <c r="HD74" s="304"/>
      <c r="HE74" s="304"/>
      <c r="HF74" s="304"/>
      <c r="HG74" s="304"/>
      <c r="HH74" s="304"/>
      <c r="HI74" s="304"/>
      <c r="HJ74" s="304"/>
      <c r="HK74" s="304"/>
      <c r="HL74" s="304"/>
      <c r="HM74" s="304"/>
      <c r="HN74" s="304"/>
      <c r="HO74" s="304"/>
      <c r="HP74" s="304"/>
      <c r="HQ74" s="304"/>
      <c r="HR74" s="304"/>
      <c r="HS74" s="304"/>
      <c r="HT74" s="304"/>
      <c r="HU74" s="304"/>
      <c r="HV74" s="304"/>
      <c r="HW74" s="304"/>
      <c r="HX74" s="304"/>
      <c r="HY74" s="304"/>
      <c r="HZ74" s="304"/>
      <c r="IA74" s="304"/>
      <c r="IB74" s="304"/>
      <c r="IC74" s="304"/>
      <c r="ID74" s="304"/>
      <c r="IE74" s="304"/>
      <c r="IF74" s="304"/>
      <c r="IG74" s="304"/>
      <c r="IH74" s="304"/>
      <c r="II74" s="304"/>
      <c r="IJ74" s="304"/>
      <c r="IK74" s="304"/>
      <c r="IL74" s="304"/>
      <c r="IM74" s="304"/>
      <c r="IN74" s="304"/>
      <c r="IO74" s="304"/>
    </row>
    <row r="75" spans="1:249" s="303" customFormat="1" ht="19.5" customHeight="1" hidden="1">
      <c r="A75" s="147" t="s">
        <v>334</v>
      </c>
      <c r="B75" s="118" t="s">
        <v>15</v>
      </c>
      <c r="C75" s="118" t="s">
        <v>283</v>
      </c>
      <c r="D75" s="300" t="s">
        <v>492</v>
      </c>
      <c r="E75" s="299" t="s">
        <v>501</v>
      </c>
      <c r="F75" s="298" t="s">
        <v>291</v>
      </c>
      <c r="G75" s="297"/>
      <c r="H75" s="114"/>
      <c r="I75" s="11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304"/>
      <c r="EX75" s="304"/>
      <c r="EY75" s="304"/>
      <c r="EZ75" s="304"/>
      <c r="FA75" s="304"/>
      <c r="FB75" s="304"/>
      <c r="FC75" s="304"/>
      <c r="FD75" s="304"/>
      <c r="FE75" s="304"/>
      <c r="FF75" s="304"/>
      <c r="FG75" s="304"/>
      <c r="FH75" s="304"/>
      <c r="FI75" s="304"/>
      <c r="FJ75" s="304"/>
      <c r="FK75" s="304"/>
      <c r="FL75" s="304"/>
      <c r="FM75" s="304"/>
      <c r="FN75" s="304"/>
      <c r="FO75" s="304"/>
      <c r="FP75" s="304"/>
      <c r="FQ75" s="304"/>
      <c r="FR75" s="304"/>
      <c r="FS75" s="304"/>
      <c r="FT75" s="304"/>
      <c r="FU75" s="304"/>
      <c r="FV75" s="304"/>
      <c r="FW75" s="304"/>
      <c r="FX75" s="304"/>
      <c r="FY75" s="304"/>
      <c r="FZ75" s="304"/>
      <c r="GA75" s="304"/>
      <c r="GB75" s="304"/>
      <c r="GC75" s="304"/>
      <c r="GD75" s="304"/>
      <c r="GE75" s="304"/>
      <c r="GF75" s="304"/>
      <c r="GG75" s="304"/>
      <c r="GH75" s="304"/>
      <c r="GI75" s="304"/>
      <c r="GJ75" s="304"/>
      <c r="GK75" s="304"/>
      <c r="GL75" s="304"/>
      <c r="GM75" s="304"/>
      <c r="GN75" s="304"/>
      <c r="GO75" s="304"/>
      <c r="GP75" s="304"/>
      <c r="GQ75" s="304"/>
      <c r="GR75" s="304"/>
      <c r="GS75" s="304"/>
      <c r="GT75" s="304"/>
      <c r="GU75" s="304"/>
      <c r="GV75" s="304"/>
      <c r="GW75" s="304"/>
      <c r="GX75" s="304"/>
      <c r="GY75" s="304"/>
      <c r="GZ75" s="304"/>
      <c r="HA75" s="304"/>
      <c r="HB75" s="304"/>
      <c r="HC75" s="304"/>
      <c r="HD75" s="304"/>
      <c r="HE75" s="304"/>
      <c r="HF75" s="304"/>
      <c r="HG75" s="304"/>
      <c r="HH75" s="304"/>
      <c r="HI75" s="304"/>
      <c r="HJ75" s="304"/>
      <c r="HK75" s="304"/>
      <c r="HL75" s="304"/>
      <c r="HM75" s="304"/>
      <c r="HN75" s="304"/>
      <c r="HO75" s="304"/>
      <c r="HP75" s="304"/>
      <c r="HQ75" s="304"/>
      <c r="HR75" s="304"/>
      <c r="HS75" s="304"/>
      <c r="HT75" s="304"/>
      <c r="HU75" s="304"/>
      <c r="HV75" s="304"/>
      <c r="HW75" s="304"/>
      <c r="HX75" s="304"/>
      <c r="HY75" s="304"/>
      <c r="HZ75" s="304"/>
      <c r="IA75" s="304"/>
      <c r="IB75" s="304"/>
      <c r="IC75" s="304"/>
      <c r="ID75" s="304"/>
      <c r="IE75" s="304"/>
      <c r="IF75" s="304"/>
      <c r="IG75" s="304"/>
      <c r="IH75" s="304"/>
      <c r="II75" s="304"/>
      <c r="IJ75" s="304"/>
      <c r="IK75" s="304"/>
      <c r="IL75" s="304"/>
      <c r="IM75" s="304"/>
      <c r="IN75" s="304"/>
      <c r="IO75" s="304"/>
    </row>
    <row r="76" spans="1:9" s="141" customFormat="1" ht="18.75" customHeight="1" hidden="1">
      <c r="A76" s="223" t="s">
        <v>503</v>
      </c>
      <c r="B76" s="118" t="s">
        <v>15</v>
      </c>
      <c r="C76" s="118" t="s">
        <v>283</v>
      </c>
      <c r="D76" s="300" t="s">
        <v>492</v>
      </c>
      <c r="E76" s="299" t="s">
        <v>501</v>
      </c>
      <c r="F76" s="298" t="s">
        <v>500</v>
      </c>
      <c r="G76" s="297"/>
      <c r="H76" s="302"/>
      <c r="I76" s="302"/>
    </row>
    <row r="77" spans="1:9" s="141" customFormat="1" ht="18.75" customHeight="1" hidden="1">
      <c r="A77" s="223" t="s">
        <v>502</v>
      </c>
      <c r="B77" s="118" t="s">
        <v>15</v>
      </c>
      <c r="C77" s="118" t="s">
        <v>283</v>
      </c>
      <c r="D77" s="300" t="s">
        <v>492</v>
      </c>
      <c r="E77" s="299" t="s">
        <v>501</v>
      </c>
      <c r="F77" s="298" t="s">
        <v>500</v>
      </c>
      <c r="G77" s="297" t="s">
        <v>287</v>
      </c>
      <c r="H77" s="159"/>
      <c r="I77" s="159"/>
    </row>
    <row r="78" spans="1:9" s="249" customFormat="1" ht="18.75" customHeight="1" hidden="1">
      <c r="A78" s="301" t="s">
        <v>495</v>
      </c>
      <c r="B78" s="381" t="s">
        <v>15</v>
      </c>
      <c r="C78" s="118" t="s">
        <v>283</v>
      </c>
      <c r="D78" s="300" t="s">
        <v>492</v>
      </c>
      <c r="E78" s="299" t="s">
        <v>501</v>
      </c>
      <c r="F78" s="298" t="s">
        <v>500</v>
      </c>
      <c r="G78" s="297" t="s">
        <v>280</v>
      </c>
      <c r="H78" s="153"/>
      <c r="I78" s="153"/>
    </row>
    <row r="79" spans="1:9" s="141" customFormat="1" ht="18.75" hidden="1">
      <c r="A79" s="149" t="s">
        <v>493</v>
      </c>
      <c r="B79" s="146" t="s">
        <v>15</v>
      </c>
      <c r="C79" s="178" t="s">
        <v>367</v>
      </c>
      <c r="D79" s="178" t="s">
        <v>320</v>
      </c>
      <c r="E79" s="117" t="s">
        <v>498</v>
      </c>
      <c r="F79" s="229" t="s">
        <v>306</v>
      </c>
      <c r="G79" s="178"/>
      <c r="H79" s="177"/>
      <c r="I79" s="177"/>
    </row>
    <row r="80" spans="1:9" s="141" customFormat="1" ht="37.5" hidden="1">
      <c r="A80" s="149" t="s">
        <v>499</v>
      </c>
      <c r="B80" s="146" t="s">
        <v>15</v>
      </c>
      <c r="C80" s="296" t="s">
        <v>367</v>
      </c>
      <c r="D80" s="296" t="s">
        <v>320</v>
      </c>
      <c r="E80" s="117" t="s">
        <v>498</v>
      </c>
      <c r="F80" s="229" t="s">
        <v>497</v>
      </c>
      <c r="G80" s="296"/>
      <c r="H80" s="295"/>
      <c r="I80" s="295"/>
    </row>
    <row r="81" spans="1:9" s="141" customFormat="1" ht="39.75" customHeight="1" hidden="1">
      <c r="A81" s="167" t="s">
        <v>331</v>
      </c>
      <c r="B81" s="115" t="s">
        <v>15</v>
      </c>
      <c r="C81" s="115" t="s">
        <v>367</v>
      </c>
      <c r="D81" s="115" t="s">
        <v>320</v>
      </c>
      <c r="E81" s="117" t="s">
        <v>498</v>
      </c>
      <c r="F81" s="229" t="s">
        <v>497</v>
      </c>
      <c r="G81" s="115" t="s">
        <v>287</v>
      </c>
      <c r="H81" s="114"/>
      <c r="I81" s="114"/>
    </row>
    <row r="82" spans="1:9" s="141" customFormat="1" ht="23.25" customHeight="1" hidden="1">
      <c r="A82" s="147" t="s">
        <v>295</v>
      </c>
      <c r="B82" s="115" t="s">
        <v>15</v>
      </c>
      <c r="C82" s="115" t="s">
        <v>367</v>
      </c>
      <c r="D82" s="115" t="s">
        <v>320</v>
      </c>
      <c r="E82" s="117" t="s">
        <v>498</v>
      </c>
      <c r="F82" s="229" t="s">
        <v>497</v>
      </c>
      <c r="G82" s="115" t="s">
        <v>280</v>
      </c>
      <c r="H82" s="114"/>
      <c r="I82" s="114"/>
    </row>
    <row r="83" spans="1:9" s="141" customFormat="1" ht="23.25" customHeight="1">
      <c r="A83" s="147" t="s">
        <v>334</v>
      </c>
      <c r="B83" s="115" t="s">
        <v>15</v>
      </c>
      <c r="C83" s="294" t="s">
        <v>283</v>
      </c>
      <c r="D83" s="293">
        <v>13</v>
      </c>
      <c r="E83" s="591" t="s">
        <v>496</v>
      </c>
      <c r="F83" s="592"/>
      <c r="G83" s="142" t="s">
        <v>333</v>
      </c>
      <c r="H83" s="114" t="s">
        <v>663</v>
      </c>
      <c r="I83" s="114" t="s">
        <v>662</v>
      </c>
    </row>
    <row r="84" spans="1:9" s="141" customFormat="1" ht="23.25" customHeight="1">
      <c r="A84" s="172" t="s">
        <v>495</v>
      </c>
      <c r="B84" s="158" t="s">
        <v>15</v>
      </c>
      <c r="C84" s="291" t="s">
        <v>283</v>
      </c>
      <c r="D84" s="291" t="s">
        <v>492</v>
      </c>
      <c r="E84" s="130" t="s">
        <v>494</v>
      </c>
      <c r="F84" s="129" t="s">
        <v>291</v>
      </c>
      <c r="G84" s="286"/>
      <c r="H84" s="288">
        <f>+H85</f>
        <v>2364.0429999999997</v>
      </c>
      <c r="I84" s="288">
        <f>+I85</f>
        <v>2364.0429999999997</v>
      </c>
    </row>
    <row r="85" spans="1:9" s="141" customFormat="1" ht="23.25" customHeight="1">
      <c r="A85" s="167" t="s">
        <v>493</v>
      </c>
      <c r="B85" s="146" t="s">
        <v>15</v>
      </c>
      <c r="C85" s="178" t="s">
        <v>283</v>
      </c>
      <c r="D85" s="178" t="s">
        <v>492</v>
      </c>
      <c r="E85" s="117" t="s">
        <v>487</v>
      </c>
      <c r="F85" s="229" t="s">
        <v>291</v>
      </c>
      <c r="G85" s="178"/>
      <c r="H85" s="288">
        <f>+H86+H90</f>
        <v>2364.0429999999997</v>
      </c>
      <c r="I85" s="288">
        <f>+I86+I90</f>
        <v>2364.0429999999997</v>
      </c>
    </row>
    <row r="86" spans="1:9" s="141" customFormat="1" ht="57.75" customHeight="1">
      <c r="A86" s="174" t="s">
        <v>491</v>
      </c>
      <c r="B86" s="158" t="s">
        <v>15</v>
      </c>
      <c r="C86" s="131" t="s">
        <v>283</v>
      </c>
      <c r="D86" s="131">
        <v>13</v>
      </c>
      <c r="E86" s="284" t="s">
        <v>487</v>
      </c>
      <c r="F86" s="283" t="s">
        <v>490</v>
      </c>
      <c r="G86" s="128"/>
      <c r="H86" s="288">
        <f>+H87+H88+H89</f>
        <v>2274.0429999999997</v>
      </c>
      <c r="I86" s="288">
        <f>+I87+I88+I89</f>
        <v>2274.0429999999997</v>
      </c>
    </row>
    <row r="87" spans="1:9" s="141" customFormat="1" ht="23.25" customHeight="1">
      <c r="A87" s="167" t="s">
        <v>331</v>
      </c>
      <c r="B87" s="146" t="s">
        <v>15</v>
      </c>
      <c r="C87" s="115" t="s">
        <v>283</v>
      </c>
      <c r="D87" s="115">
        <v>13</v>
      </c>
      <c r="E87" s="255" t="s">
        <v>487</v>
      </c>
      <c r="F87" s="195" t="s">
        <v>490</v>
      </c>
      <c r="G87" s="115" t="s">
        <v>287</v>
      </c>
      <c r="H87" s="114" t="s">
        <v>638</v>
      </c>
      <c r="I87" s="114" t="s">
        <v>638</v>
      </c>
    </row>
    <row r="88" spans="1:9" s="141" customFormat="1" ht="23.25" customHeight="1">
      <c r="A88" s="132" t="s">
        <v>295</v>
      </c>
      <c r="B88" s="146" t="s">
        <v>15</v>
      </c>
      <c r="C88" s="115" t="s">
        <v>283</v>
      </c>
      <c r="D88" s="115">
        <v>13</v>
      </c>
      <c r="E88" s="255" t="s">
        <v>487</v>
      </c>
      <c r="F88" s="195" t="s">
        <v>490</v>
      </c>
      <c r="G88" s="115" t="s">
        <v>280</v>
      </c>
      <c r="H88" s="114" t="s">
        <v>661</v>
      </c>
      <c r="I88" s="114" t="s">
        <v>661</v>
      </c>
    </row>
    <row r="89" spans="1:9" s="141" customFormat="1" ht="23.25" customHeight="1">
      <c r="A89" s="132" t="s">
        <v>334</v>
      </c>
      <c r="B89" s="115" t="s">
        <v>15</v>
      </c>
      <c r="C89" s="115" t="s">
        <v>283</v>
      </c>
      <c r="D89" s="115">
        <v>13</v>
      </c>
      <c r="E89" s="255" t="s">
        <v>487</v>
      </c>
      <c r="F89" s="195" t="s">
        <v>490</v>
      </c>
      <c r="G89" s="115" t="s">
        <v>333</v>
      </c>
      <c r="H89" s="114" t="s">
        <v>660</v>
      </c>
      <c r="I89" s="114" t="s">
        <v>660</v>
      </c>
    </row>
    <row r="90" spans="1:9" s="141" customFormat="1" ht="23.25" customHeight="1">
      <c r="A90" s="197" t="s">
        <v>489</v>
      </c>
      <c r="B90" s="158" t="s">
        <v>15</v>
      </c>
      <c r="C90" s="131" t="s">
        <v>283</v>
      </c>
      <c r="D90" s="131">
        <v>13</v>
      </c>
      <c r="E90" s="284" t="s">
        <v>487</v>
      </c>
      <c r="F90" s="283" t="s">
        <v>486</v>
      </c>
      <c r="G90" s="131"/>
      <c r="H90" s="150" t="s">
        <v>369</v>
      </c>
      <c r="I90" s="150" t="s">
        <v>369</v>
      </c>
    </row>
    <row r="91" spans="1:9" s="141" customFormat="1" ht="23.25" customHeight="1">
      <c r="A91" s="252" t="s">
        <v>295</v>
      </c>
      <c r="B91" s="115" t="s">
        <v>15</v>
      </c>
      <c r="C91" s="115" t="s">
        <v>283</v>
      </c>
      <c r="D91" s="115">
        <v>13</v>
      </c>
      <c r="E91" s="255" t="s">
        <v>487</v>
      </c>
      <c r="F91" s="195" t="s">
        <v>486</v>
      </c>
      <c r="G91" s="115" t="s">
        <v>280</v>
      </c>
      <c r="H91" s="114" t="s">
        <v>369</v>
      </c>
      <c r="I91" s="114" t="s">
        <v>369</v>
      </c>
    </row>
    <row r="92" spans="1:9" s="285" customFormat="1" ht="29.25" customHeight="1">
      <c r="A92" s="219" t="s">
        <v>484</v>
      </c>
      <c r="B92" s="369" t="s">
        <v>15</v>
      </c>
      <c r="C92" s="279" t="s">
        <v>320</v>
      </c>
      <c r="D92" s="279"/>
      <c r="E92" s="282"/>
      <c r="F92" s="281"/>
      <c r="G92" s="279"/>
      <c r="H92" s="280">
        <f>H93+H103</f>
        <v>294</v>
      </c>
      <c r="I92" s="280">
        <f>I93+I103</f>
        <v>299</v>
      </c>
    </row>
    <row r="93" spans="1:9" s="285" customFormat="1" ht="37.5">
      <c r="A93" s="219" t="s">
        <v>483</v>
      </c>
      <c r="B93" s="131" t="s">
        <v>15</v>
      </c>
      <c r="C93" s="279" t="s">
        <v>320</v>
      </c>
      <c r="D93" s="279" t="s">
        <v>321</v>
      </c>
      <c r="E93" s="273"/>
      <c r="F93" s="272"/>
      <c r="G93" s="128"/>
      <c r="H93" s="127">
        <f>H95</f>
        <v>144</v>
      </c>
      <c r="I93" s="127">
        <f>I95</f>
        <v>149</v>
      </c>
    </row>
    <row r="94" spans="1:9" s="285" customFormat="1" ht="18.75">
      <c r="A94" s="278" t="s">
        <v>482</v>
      </c>
      <c r="B94" s="158" t="s">
        <v>15</v>
      </c>
      <c r="C94" s="131" t="s">
        <v>320</v>
      </c>
      <c r="D94" s="131" t="s">
        <v>321</v>
      </c>
      <c r="E94" s="130" t="s">
        <v>481</v>
      </c>
      <c r="F94" s="129" t="s">
        <v>291</v>
      </c>
      <c r="G94" s="131"/>
      <c r="H94" s="127">
        <v>144</v>
      </c>
      <c r="I94" s="127">
        <v>141.5</v>
      </c>
    </row>
    <row r="95" spans="1:9" s="287" customFormat="1" ht="84" customHeight="1">
      <c r="A95" s="174" t="s">
        <v>635</v>
      </c>
      <c r="B95" s="146" t="s">
        <v>15</v>
      </c>
      <c r="C95" s="115" t="s">
        <v>320</v>
      </c>
      <c r="D95" s="115" t="s">
        <v>321</v>
      </c>
      <c r="E95" s="117" t="s">
        <v>479</v>
      </c>
      <c r="F95" s="229" t="s">
        <v>291</v>
      </c>
      <c r="G95" s="115"/>
      <c r="H95" s="168">
        <v>144</v>
      </c>
      <c r="I95" s="168">
        <v>149</v>
      </c>
    </row>
    <row r="96" spans="1:9" s="285" customFormat="1" ht="117.75" customHeight="1">
      <c r="A96" s="167" t="s">
        <v>634</v>
      </c>
      <c r="B96" s="146" t="s">
        <v>15</v>
      </c>
      <c r="C96" s="115" t="s">
        <v>320</v>
      </c>
      <c r="D96" s="115" t="s">
        <v>321</v>
      </c>
      <c r="E96" s="117" t="s">
        <v>476</v>
      </c>
      <c r="F96" s="229" t="s">
        <v>291</v>
      </c>
      <c r="G96" s="115"/>
      <c r="H96" s="165">
        <f>+H97</f>
        <v>30</v>
      </c>
      <c r="I96" s="165">
        <f>+I97</f>
        <v>30</v>
      </c>
    </row>
    <row r="97" spans="1:9" s="141" customFormat="1" ht="56.25">
      <c r="A97" s="147" t="s">
        <v>477</v>
      </c>
      <c r="B97" s="146" t="s">
        <v>15</v>
      </c>
      <c r="C97" s="275" t="s">
        <v>320</v>
      </c>
      <c r="D97" s="275" t="s">
        <v>321</v>
      </c>
      <c r="E97" s="117" t="s">
        <v>476</v>
      </c>
      <c r="F97" s="229" t="s">
        <v>475</v>
      </c>
      <c r="G97" s="115"/>
      <c r="H97" s="121">
        <v>30</v>
      </c>
      <c r="I97" s="121">
        <v>30</v>
      </c>
    </row>
    <row r="98" spans="1:9" s="141" customFormat="1" ht="18.75">
      <c r="A98" s="277" t="s">
        <v>295</v>
      </c>
      <c r="B98" s="115" t="s">
        <v>15</v>
      </c>
      <c r="C98" s="275" t="s">
        <v>320</v>
      </c>
      <c r="D98" s="275" t="s">
        <v>321</v>
      </c>
      <c r="E98" s="117" t="s">
        <v>476</v>
      </c>
      <c r="F98" s="229" t="s">
        <v>475</v>
      </c>
      <c r="G98" s="115" t="s">
        <v>280</v>
      </c>
      <c r="H98" s="114" t="s">
        <v>632</v>
      </c>
      <c r="I98" s="114" t="s">
        <v>632</v>
      </c>
    </row>
    <row r="99" spans="1:9" s="141" customFormat="1" ht="96" customHeight="1">
      <c r="A99" s="276" t="s">
        <v>631</v>
      </c>
      <c r="B99" s="115" t="s">
        <v>15</v>
      </c>
      <c r="C99" s="275" t="s">
        <v>320</v>
      </c>
      <c r="D99" s="275" t="s">
        <v>321</v>
      </c>
      <c r="E99" s="583" t="s">
        <v>472</v>
      </c>
      <c r="F99" s="584"/>
      <c r="G99" s="115"/>
      <c r="H99" s="165">
        <v>114</v>
      </c>
      <c r="I99" s="165">
        <v>119</v>
      </c>
    </row>
    <row r="100" spans="1:9" s="141" customFormat="1" ht="62.25" customHeight="1">
      <c r="A100" s="265" t="s">
        <v>471</v>
      </c>
      <c r="B100" s="115" t="s">
        <v>15</v>
      </c>
      <c r="C100" s="275" t="s">
        <v>320</v>
      </c>
      <c r="D100" s="275" t="s">
        <v>321</v>
      </c>
      <c r="E100" s="274" t="s">
        <v>470</v>
      </c>
      <c r="F100" s="228" t="s">
        <v>291</v>
      </c>
      <c r="G100" s="115"/>
      <c r="H100" s="165">
        <v>114</v>
      </c>
      <c r="I100" s="165">
        <v>119</v>
      </c>
    </row>
    <row r="101" spans="1:9" s="141" customFormat="1" ht="37.5">
      <c r="A101" s="224" t="s">
        <v>469</v>
      </c>
      <c r="B101" s="115" t="s">
        <v>15</v>
      </c>
      <c r="C101" s="275" t="s">
        <v>320</v>
      </c>
      <c r="D101" s="275" t="s">
        <v>321</v>
      </c>
      <c r="E101" s="585" t="s">
        <v>468</v>
      </c>
      <c r="F101" s="586"/>
      <c r="G101" s="115"/>
      <c r="H101" s="165">
        <v>114</v>
      </c>
      <c r="I101" s="165">
        <v>119</v>
      </c>
    </row>
    <row r="102" spans="1:9" s="141" customFormat="1" ht="18.75">
      <c r="A102" s="147" t="s">
        <v>295</v>
      </c>
      <c r="B102" s="115" t="s">
        <v>15</v>
      </c>
      <c r="C102" s="275" t="s">
        <v>320</v>
      </c>
      <c r="D102" s="275" t="s">
        <v>321</v>
      </c>
      <c r="E102" s="583" t="s">
        <v>468</v>
      </c>
      <c r="F102" s="584"/>
      <c r="G102" s="115" t="s">
        <v>280</v>
      </c>
      <c r="H102" s="114" t="s">
        <v>659</v>
      </c>
      <c r="I102" s="114" t="s">
        <v>658</v>
      </c>
    </row>
    <row r="103" spans="1:9" s="249" customFormat="1" ht="29.25" customHeight="1">
      <c r="A103" s="124" t="s">
        <v>467</v>
      </c>
      <c r="B103" s="131" t="s">
        <v>15</v>
      </c>
      <c r="C103" s="128" t="s">
        <v>320</v>
      </c>
      <c r="D103" s="128">
        <v>14</v>
      </c>
      <c r="E103" s="273"/>
      <c r="F103" s="272"/>
      <c r="G103" s="160"/>
      <c r="H103" s="127">
        <f>+H104</f>
        <v>150</v>
      </c>
      <c r="I103" s="127">
        <f>+I104</f>
        <v>150</v>
      </c>
    </row>
    <row r="104" spans="1:9" s="249" customFormat="1" ht="59.25" customHeight="1">
      <c r="A104" s="120" t="s">
        <v>629</v>
      </c>
      <c r="B104" s="158" t="s">
        <v>15</v>
      </c>
      <c r="C104" s="128" t="s">
        <v>320</v>
      </c>
      <c r="D104" s="128">
        <v>14</v>
      </c>
      <c r="E104" s="130" t="s">
        <v>465</v>
      </c>
      <c r="F104" s="129" t="s">
        <v>291</v>
      </c>
      <c r="G104" s="160"/>
      <c r="H104" s="127">
        <f>+H105</f>
        <v>150</v>
      </c>
      <c r="I104" s="127">
        <f>+I105</f>
        <v>150</v>
      </c>
    </row>
    <row r="105" spans="1:9" s="141" customFormat="1" ht="81.75" customHeight="1">
      <c r="A105" s="271" t="s">
        <v>628</v>
      </c>
      <c r="B105" s="146" t="s">
        <v>15</v>
      </c>
      <c r="C105" s="178" t="s">
        <v>320</v>
      </c>
      <c r="D105" s="178" t="s">
        <v>461</v>
      </c>
      <c r="E105" s="117" t="s">
        <v>463</v>
      </c>
      <c r="F105" s="229" t="s">
        <v>291</v>
      </c>
      <c r="G105" s="220"/>
      <c r="H105" s="121">
        <f>+H107</f>
        <v>150</v>
      </c>
      <c r="I105" s="121">
        <f>+I107</f>
        <v>150</v>
      </c>
    </row>
    <row r="106" spans="1:9" s="141" customFormat="1" ht="42.75" customHeight="1">
      <c r="A106" s="233" t="s">
        <v>462</v>
      </c>
      <c r="B106" s="146" t="s">
        <v>15</v>
      </c>
      <c r="C106" s="178" t="s">
        <v>320</v>
      </c>
      <c r="D106" s="178" t="s">
        <v>461</v>
      </c>
      <c r="E106" s="117" t="s">
        <v>459</v>
      </c>
      <c r="F106" s="229" t="s">
        <v>291</v>
      </c>
      <c r="G106" s="220"/>
      <c r="H106" s="121">
        <v>150</v>
      </c>
      <c r="I106" s="121">
        <v>150</v>
      </c>
    </row>
    <row r="107" spans="1:9" s="141" customFormat="1" ht="39" customHeight="1">
      <c r="A107" s="167" t="s">
        <v>460</v>
      </c>
      <c r="B107" s="146" t="s">
        <v>15</v>
      </c>
      <c r="C107" s="115" t="s">
        <v>320</v>
      </c>
      <c r="D107" s="115">
        <v>14</v>
      </c>
      <c r="E107" s="117" t="s">
        <v>459</v>
      </c>
      <c r="F107" s="229" t="s">
        <v>458</v>
      </c>
      <c r="G107" s="115"/>
      <c r="H107" s="121">
        <v>150</v>
      </c>
      <c r="I107" s="121">
        <v>150</v>
      </c>
    </row>
    <row r="108" spans="1:9" s="141" customFormat="1" ht="18.75">
      <c r="A108" s="147" t="s">
        <v>295</v>
      </c>
      <c r="B108" s="115" t="s">
        <v>15</v>
      </c>
      <c r="C108" s="115" t="s">
        <v>320</v>
      </c>
      <c r="D108" s="115">
        <v>14</v>
      </c>
      <c r="E108" s="126" t="s">
        <v>459</v>
      </c>
      <c r="F108" s="125" t="s">
        <v>458</v>
      </c>
      <c r="G108" s="115" t="s">
        <v>280</v>
      </c>
      <c r="H108" s="114" t="s">
        <v>613</v>
      </c>
      <c r="I108" s="114" t="s">
        <v>613</v>
      </c>
    </row>
    <row r="109" spans="1:9" s="141" customFormat="1" ht="18.75">
      <c r="A109" s="124" t="s">
        <v>457</v>
      </c>
      <c r="B109" s="369" t="s">
        <v>15</v>
      </c>
      <c r="C109" s="128" t="s">
        <v>402</v>
      </c>
      <c r="D109" s="134"/>
      <c r="E109" s="134"/>
      <c r="F109" s="133"/>
      <c r="G109" s="216"/>
      <c r="H109" s="196">
        <f>H110+H124</f>
        <v>4615</v>
      </c>
      <c r="I109" s="196">
        <f>I110+I124</f>
        <v>5120</v>
      </c>
    </row>
    <row r="110" spans="1:9" s="141" customFormat="1" ht="18.75">
      <c r="A110" s="265" t="s">
        <v>456</v>
      </c>
      <c r="B110" s="378" t="s">
        <v>15</v>
      </c>
      <c r="C110" s="128" t="s">
        <v>402</v>
      </c>
      <c r="D110" s="217" t="s">
        <v>434</v>
      </c>
      <c r="E110" s="217"/>
      <c r="F110" s="216"/>
      <c r="G110" s="216"/>
      <c r="H110" s="196">
        <f>H111</f>
        <v>4155</v>
      </c>
      <c r="I110" s="196">
        <f>I111</f>
        <v>4660</v>
      </c>
    </row>
    <row r="111" spans="1:9" s="141" customFormat="1" ht="43.5" customHeight="1">
      <c r="A111" s="120" t="s">
        <v>627</v>
      </c>
      <c r="B111" s="378" t="s">
        <v>15</v>
      </c>
      <c r="C111" s="128" t="s">
        <v>402</v>
      </c>
      <c r="D111" s="217" t="s">
        <v>434</v>
      </c>
      <c r="E111" s="217" t="s">
        <v>454</v>
      </c>
      <c r="F111" s="216" t="s">
        <v>291</v>
      </c>
      <c r="G111" s="216"/>
      <c r="H111" s="182">
        <f>H112+H120</f>
        <v>4155</v>
      </c>
      <c r="I111" s="182">
        <f>I112+I120</f>
        <v>4660</v>
      </c>
    </row>
    <row r="112" spans="1:9" s="141" customFormat="1" ht="64.5" customHeight="1">
      <c r="A112" s="233" t="s">
        <v>626</v>
      </c>
      <c r="B112" s="378" t="s">
        <v>15</v>
      </c>
      <c r="C112" s="128" t="s">
        <v>402</v>
      </c>
      <c r="D112" s="217" t="s">
        <v>434</v>
      </c>
      <c r="E112" s="217" t="s">
        <v>452</v>
      </c>
      <c r="F112" s="216" t="s">
        <v>291</v>
      </c>
      <c r="G112" s="216"/>
      <c r="H112" s="182">
        <f>H114+H118</f>
        <v>3385</v>
      </c>
      <c r="I112" s="182">
        <f>I114+I118</f>
        <v>3890</v>
      </c>
    </row>
    <row r="113" spans="1:9" s="141" customFormat="1" ht="40.5" customHeight="1">
      <c r="A113" s="379" t="s">
        <v>451</v>
      </c>
      <c r="B113" s="378" t="s">
        <v>15</v>
      </c>
      <c r="C113" s="128" t="s">
        <v>402</v>
      </c>
      <c r="D113" s="217" t="s">
        <v>434</v>
      </c>
      <c r="E113" s="217" t="s">
        <v>442</v>
      </c>
      <c r="F113" s="216" t="s">
        <v>291</v>
      </c>
      <c r="G113" s="216"/>
      <c r="H113" s="182">
        <v>1085</v>
      </c>
      <c r="I113" s="182">
        <v>1290</v>
      </c>
    </row>
    <row r="114" spans="1:9" s="141" customFormat="1" ht="39.75" customHeight="1">
      <c r="A114" s="233" t="s">
        <v>450</v>
      </c>
      <c r="B114" s="378" t="s">
        <v>15</v>
      </c>
      <c r="C114" s="128" t="s">
        <v>402</v>
      </c>
      <c r="D114" s="217" t="s">
        <v>434</v>
      </c>
      <c r="E114" s="217" t="s">
        <v>442</v>
      </c>
      <c r="F114" s="216" t="s">
        <v>446</v>
      </c>
      <c r="G114" s="216"/>
      <c r="H114" s="182">
        <f>H116</f>
        <v>1085</v>
      </c>
      <c r="I114" s="182">
        <f>I116</f>
        <v>1290</v>
      </c>
    </row>
    <row r="115" spans="1:9" s="141" customFormat="1" ht="21.75" customHeight="1">
      <c r="A115" s="147" t="s">
        <v>449</v>
      </c>
      <c r="B115" s="378" t="s">
        <v>15</v>
      </c>
      <c r="C115" s="128" t="s">
        <v>402</v>
      </c>
      <c r="D115" s="217" t="s">
        <v>434</v>
      </c>
      <c r="E115" s="217" t="s">
        <v>442</v>
      </c>
      <c r="F115" s="216" t="s">
        <v>446</v>
      </c>
      <c r="G115" s="216" t="s">
        <v>384</v>
      </c>
      <c r="H115" s="182">
        <v>1085</v>
      </c>
      <c r="I115" s="182">
        <v>1290</v>
      </c>
    </row>
    <row r="116" spans="1:9" s="141" customFormat="1" ht="39.75" customHeight="1">
      <c r="A116" s="267" t="s">
        <v>448</v>
      </c>
      <c r="B116" s="378" t="s">
        <v>15</v>
      </c>
      <c r="C116" s="128" t="s">
        <v>402</v>
      </c>
      <c r="D116" s="217" t="s">
        <v>434</v>
      </c>
      <c r="E116" s="217" t="s">
        <v>442</v>
      </c>
      <c r="F116" s="216" t="s">
        <v>446</v>
      </c>
      <c r="G116" s="216" t="s">
        <v>384</v>
      </c>
      <c r="H116" s="182">
        <v>1085</v>
      </c>
      <c r="I116" s="182">
        <v>1290</v>
      </c>
    </row>
    <row r="117" spans="1:9" s="141" customFormat="1" ht="43.5" customHeight="1">
      <c r="A117" s="379" t="s">
        <v>444</v>
      </c>
      <c r="B117" s="378" t="s">
        <v>15</v>
      </c>
      <c r="C117" s="128" t="s">
        <v>402</v>
      </c>
      <c r="D117" s="217" t="s">
        <v>434</v>
      </c>
      <c r="E117" s="217" t="s">
        <v>442</v>
      </c>
      <c r="F117" s="216" t="s">
        <v>291</v>
      </c>
      <c r="G117" s="216"/>
      <c r="H117" s="261">
        <v>2300</v>
      </c>
      <c r="I117" s="261">
        <v>2600</v>
      </c>
    </row>
    <row r="118" spans="1:9" s="141" customFormat="1" ht="37.5">
      <c r="A118" s="224" t="s">
        <v>443</v>
      </c>
      <c r="B118" s="378" t="s">
        <v>15</v>
      </c>
      <c r="C118" s="128" t="s">
        <v>402</v>
      </c>
      <c r="D118" s="217" t="s">
        <v>434</v>
      </c>
      <c r="E118" s="217" t="s">
        <v>447</v>
      </c>
      <c r="F118" s="216" t="s">
        <v>441</v>
      </c>
      <c r="G118" s="216"/>
      <c r="H118" s="264">
        <f>H119</f>
        <v>2300</v>
      </c>
      <c r="I118" s="264">
        <f>I119</f>
        <v>2600</v>
      </c>
    </row>
    <row r="119" spans="1:9" s="141" customFormat="1" ht="27" customHeight="1">
      <c r="A119" s="147" t="s">
        <v>295</v>
      </c>
      <c r="B119" s="378" t="s">
        <v>15</v>
      </c>
      <c r="C119" s="128" t="s">
        <v>402</v>
      </c>
      <c r="D119" s="217" t="s">
        <v>434</v>
      </c>
      <c r="E119" s="217" t="s">
        <v>447</v>
      </c>
      <c r="F119" s="216" t="s">
        <v>441</v>
      </c>
      <c r="G119" s="216" t="s">
        <v>280</v>
      </c>
      <c r="H119" s="261">
        <v>2300</v>
      </c>
      <c r="I119" s="261">
        <v>2600</v>
      </c>
    </row>
    <row r="120" spans="1:9" s="141" customFormat="1" ht="62.25" customHeight="1">
      <c r="A120" s="233" t="s">
        <v>625</v>
      </c>
      <c r="B120" s="378" t="s">
        <v>15</v>
      </c>
      <c r="C120" s="128" t="s">
        <v>402</v>
      </c>
      <c r="D120" s="217" t="s">
        <v>434</v>
      </c>
      <c r="E120" s="581" t="s">
        <v>438</v>
      </c>
      <c r="F120" s="582"/>
      <c r="G120" s="216"/>
      <c r="H120" s="121">
        <f>H122</f>
        <v>770</v>
      </c>
      <c r="I120" s="121">
        <f>I122</f>
        <v>770</v>
      </c>
    </row>
    <row r="121" spans="1:9" s="141" customFormat="1" ht="39" customHeight="1">
      <c r="A121" s="232" t="s">
        <v>437</v>
      </c>
      <c r="B121" s="378" t="s">
        <v>15</v>
      </c>
      <c r="C121" s="128" t="s">
        <v>402</v>
      </c>
      <c r="D121" s="217" t="s">
        <v>434</v>
      </c>
      <c r="E121" s="217" t="s">
        <v>436</v>
      </c>
      <c r="F121" s="129" t="s">
        <v>291</v>
      </c>
      <c r="G121" s="216"/>
      <c r="H121" s="121">
        <v>770</v>
      </c>
      <c r="I121" s="121">
        <v>770</v>
      </c>
    </row>
    <row r="122" spans="1:9" s="141" customFormat="1" ht="37.5">
      <c r="A122" s="258" t="s">
        <v>435</v>
      </c>
      <c r="B122" s="378" t="s">
        <v>15</v>
      </c>
      <c r="C122" s="128" t="s">
        <v>402</v>
      </c>
      <c r="D122" s="217" t="s">
        <v>434</v>
      </c>
      <c r="E122" s="581" t="s">
        <v>433</v>
      </c>
      <c r="F122" s="582"/>
      <c r="G122" s="216"/>
      <c r="H122" s="121">
        <f>H123</f>
        <v>770</v>
      </c>
      <c r="I122" s="121">
        <f>I123</f>
        <v>770</v>
      </c>
    </row>
    <row r="123" spans="1:9" s="141" customFormat="1" ht="18.75">
      <c r="A123" s="147" t="s">
        <v>295</v>
      </c>
      <c r="B123" s="378" t="s">
        <v>15</v>
      </c>
      <c r="C123" s="128" t="s">
        <v>402</v>
      </c>
      <c r="D123" s="217" t="s">
        <v>434</v>
      </c>
      <c r="E123" s="581" t="s">
        <v>433</v>
      </c>
      <c r="F123" s="582"/>
      <c r="G123" s="216" t="s">
        <v>280</v>
      </c>
      <c r="H123" s="121">
        <v>770</v>
      </c>
      <c r="I123" s="121">
        <v>770</v>
      </c>
    </row>
    <row r="124" spans="1:9" s="141" customFormat="1" ht="18.75">
      <c r="A124" s="174" t="s">
        <v>432</v>
      </c>
      <c r="B124" s="131" t="s">
        <v>15</v>
      </c>
      <c r="C124" s="131" t="s">
        <v>402</v>
      </c>
      <c r="D124" s="171">
        <v>12</v>
      </c>
      <c r="E124" s="117"/>
      <c r="F124" s="229"/>
      <c r="G124" s="200"/>
      <c r="H124" s="257">
        <f>H125+H138+H141</f>
        <v>460</v>
      </c>
      <c r="I124" s="257">
        <f>I125+I138+I141</f>
        <v>460</v>
      </c>
    </row>
    <row r="125" spans="1:9" s="141" customFormat="1" ht="63" customHeight="1">
      <c r="A125" s="174" t="s">
        <v>431</v>
      </c>
      <c r="B125" s="131" t="s">
        <v>15</v>
      </c>
      <c r="C125" s="131" t="s">
        <v>402</v>
      </c>
      <c r="D125" s="171" t="s">
        <v>401</v>
      </c>
      <c r="E125" s="256" t="s">
        <v>430</v>
      </c>
      <c r="F125" s="129" t="s">
        <v>429</v>
      </c>
      <c r="G125" s="200"/>
      <c r="H125" s="168" t="str">
        <f aca="true" t="shared" si="2" ref="H125:I127">H126</f>
        <v>150</v>
      </c>
      <c r="I125" s="168" t="str">
        <f t="shared" si="2"/>
        <v>150</v>
      </c>
    </row>
    <row r="126" spans="1:9" s="141" customFormat="1" ht="75">
      <c r="A126" s="167" t="s">
        <v>428</v>
      </c>
      <c r="B126" s="115" t="s">
        <v>15</v>
      </c>
      <c r="C126" s="115" t="s">
        <v>402</v>
      </c>
      <c r="D126" s="123" t="s">
        <v>401</v>
      </c>
      <c r="E126" s="255" t="s">
        <v>427</v>
      </c>
      <c r="F126" s="195" t="s">
        <v>291</v>
      </c>
      <c r="G126" s="200"/>
      <c r="H126" s="165" t="str">
        <f t="shared" si="2"/>
        <v>150</v>
      </c>
      <c r="I126" s="165" t="str">
        <f t="shared" si="2"/>
        <v>150</v>
      </c>
    </row>
    <row r="127" spans="1:9" s="141" customFormat="1" ht="18.75">
      <c r="A127" s="254" t="s">
        <v>426</v>
      </c>
      <c r="B127" s="115" t="s">
        <v>15</v>
      </c>
      <c r="C127" s="115" t="s">
        <v>402</v>
      </c>
      <c r="D127" s="123" t="s">
        <v>401</v>
      </c>
      <c r="E127" s="251" t="s">
        <v>425</v>
      </c>
      <c r="F127" s="250" t="s">
        <v>424</v>
      </c>
      <c r="G127" s="200"/>
      <c r="H127" s="165" t="str">
        <f t="shared" si="2"/>
        <v>150</v>
      </c>
      <c r="I127" s="165" t="str">
        <f t="shared" si="2"/>
        <v>150</v>
      </c>
    </row>
    <row r="128" spans="1:9" s="141" customFormat="1" ht="24" customHeight="1">
      <c r="A128" s="252" t="s">
        <v>295</v>
      </c>
      <c r="B128" s="115" t="s">
        <v>15</v>
      </c>
      <c r="C128" s="115" t="s">
        <v>402</v>
      </c>
      <c r="D128" s="123" t="s">
        <v>401</v>
      </c>
      <c r="E128" s="251" t="s">
        <v>425</v>
      </c>
      <c r="F128" s="250" t="s">
        <v>424</v>
      </c>
      <c r="G128" s="122" t="s">
        <v>280</v>
      </c>
      <c r="H128" s="138" t="s">
        <v>613</v>
      </c>
      <c r="I128" s="138" t="s">
        <v>613</v>
      </c>
    </row>
    <row r="129" spans="1:33" s="163" customFormat="1" ht="19.5" hidden="1">
      <c r="A129" s="248" t="s">
        <v>423</v>
      </c>
      <c r="B129" s="158" t="s">
        <v>15</v>
      </c>
      <c r="C129" s="187" t="s">
        <v>402</v>
      </c>
      <c r="D129" s="247" t="s">
        <v>401</v>
      </c>
      <c r="E129" s="246" t="s">
        <v>422</v>
      </c>
      <c r="F129" s="202" t="s">
        <v>306</v>
      </c>
      <c r="G129" s="245"/>
      <c r="H129" s="244"/>
      <c r="I129" s="24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</row>
    <row r="130" spans="1:243" s="164" customFormat="1" ht="56.25" hidden="1">
      <c r="A130" s="241" t="s">
        <v>421</v>
      </c>
      <c r="B130" s="146" t="s">
        <v>15</v>
      </c>
      <c r="C130" s="238" t="s">
        <v>402</v>
      </c>
      <c r="D130" s="237" t="s">
        <v>401</v>
      </c>
      <c r="E130" s="236" t="s">
        <v>419</v>
      </c>
      <c r="F130" s="235" t="s">
        <v>306</v>
      </c>
      <c r="G130" s="243"/>
      <c r="H130" s="242"/>
      <c r="I130" s="242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249"/>
      <c r="FN130" s="249"/>
      <c r="FO130" s="249"/>
      <c r="FP130" s="249"/>
      <c r="FQ130" s="249"/>
      <c r="FR130" s="249"/>
      <c r="FS130" s="249"/>
      <c r="FT130" s="249"/>
      <c r="FU130" s="249"/>
      <c r="FV130" s="249"/>
      <c r="FW130" s="249"/>
      <c r="FX130" s="249"/>
      <c r="FY130" s="249"/>
      <c r="FZ130" s="249"/>
      <c r="GA130" s="249"/>
      <c r="GB130" s="249"/>
      <c r="GC130" s="249"/>
      <c r="GD130" s="249"/>
      <c r="GE130" s="249"/>
      <c r="GF130" s="249"/>
      <c r="GG130" s="249"/>
      <c r="GH130" s="249"/>
      <c r="GI130" s="249"/>
      <c r="GJ130" s="249"/>
      <c r="GK130" s="249"/>
      <c r="GL130" s="249"/>
      <c r="GM130" s="249"/>
      <c r="GN130" s="249"/>
      <c r="GO130" s="249"/>
      <c r="GP130" s="249"/>
      <c r="GQ130" s="249"/>
      <c r="GR130" s="249"/>
      <c r="GS130" s="249"/>
      <c r="GT130" s="249"/>
      <c r="GU130" s="249"/>
      <c r="GV130" s="249"/>
      <c r="GW130" s="249"/>
      <c r="GX130" s="249"/>
      <c r="GY130" s="249"/>
      <c r="GZ130" s="249"/>
      <c r="HA130" s="249"/>
      <c r="HB130" s="249"/>
      <c r="HC130" s="249"/>
      <c r="HD130" s="249"/>
      <c r="HE130" s="249"/>
      <c r="HF130" s="249"/>
      <c r="HG130" s="249"/>
      <c r="HH130" s="249"/>
      <c r="HI130" s="249"/>
      <c r="HJ130" s="249"/>
      <c r="HK130" s="249"/>
      <c r="HL130" s="249"/>
      <c r="HM130" s="249"/>
      <c r="HN130" s="249"/>
      <c r="HO130" s="249"/>
      <c r="HP130" s="249"/>
      <c r="HQ130" s="249"/>
      <c r="HR130" s="249"/>
      <c r="HS130" s="249"/>
      <c r="HT130" s="249"/>
      <c r="HU130" s="249"/>
      <c r="HV130" s="249"/>
      <c r="HW130" s="249"/>
      <c r="HX130" s="249"/>
      <c r="HY130" s="249"/>
      <c r="HZ130" s="249"/>
      <c r="IA130" s="249"/>
      <c r="IB130" s="249"/>
      <c r="IC130" s="249"/>
      <c r="ID130" s="249"/>
      <c r="IE130" s="249"/>
      <c r="IF130" s="249"/>
      <c r="IG130" s="249"/>
      <c r="IH130" s="249"/>
      <c r="II130" s="249"/>
    </row>
    <row r="131" spans="1:243" s="164" customFormat="1" ht="37.5" hidden="1">
      <c r="A131" s="241" t="s">
        <v>420</v>
      </c>
      <c r="B131" s="146" t="s">
        <v>15</v>
      </c>
      <c r="C131" s="238" t="s">
        <v>402</v>
      </c>
      <c r="D131" s="237" t="s">
        <v>401</v>
      </c>
      <c r="E131" s="236" t="s">
        <v>419</v>
      </c>
      <c r="F131" s="235" t="s">
        <v>418</v>
      </c>
      <c r="G131" s="243"/>
      <c r="H131" s="242"/>
      <c r="I131" s="242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  <c r="BR131" s="249"/>
      <c r="BS131" s="249"/>
      <c r="BT131" s="249"/>
      <c r="BU131" s="249"/>
      <c r="BV131" s="249"/>
      <c r="BW131" s="249"/>
      <c r="BX131" s="249"/>
      <c r="BY131" s="249"/>
      <c r="BZ131" s="249"/>
      <c r="CA131" s="249"/>
      <c r="CB131" s="249"/>
      <c r="CC131" s="249"/>
      <c r="CD131" s="249"/>
      <c r="CE131" s="249"/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249"/>
      <c r="CQ131" s="249"/>
      <c r="CR131" s="249"/>
      <c r="CS131" s="249"/>
      <c r="CT131" s="249"/>
      <c r="CU131" s="249"/>
      <c r="CV131" s="249"/>
      <c r="CW131" s="249"/>
      <c r="CX131" s="249"/>
      <c r="CY131" s="249"/>
      <c r="CZ131" s="249"/>
      <c r="DA131" s="249"/>
      <c r="DB131" s="249"/>
      <c r="DC131" s="249"/>
      <c r="DD131" s="249"/>
      <c r="DE131" s="249"/>
      <c r="DF131" s="249"/>
      <c r="DG131" s="249"/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249"/>
      <c r="DS131" s="249"/>
      <c r="DT131" s="249"/>
      <c r="DU131" s="249"/>
      <c r="DV131" s="249"/>
      <c r="DW131" s="249"/>
      <c r="DX131" s="249"/>
      <c r="DY131" s="249"/>
      <c r="DZ131" s="249"/>
      <c r="EA131" s="249"/>
      <c r="EB131" s="249"/>
      <c r="EC131" s="249"/>
      <c r="ED131" s="249"/>
      <c r="EE131" s="249"/>
      <c r="EF131" s="249"/>
      <c r="EG131" s="249"/>
      <c r="EH131" s="249"/>
      <c r="EI131" s="249"/>
      <c r="EJ131" s="249"/>
      <c r="EK131" s="249"/>
      <c r="EL131" s="249"/>
      <c r="EM131" s="249"/>
      <c r="EN131" s="249"/>
      <c r="EO131" s="249"/>
      <c r="EP131" s="249"/>
      <c r="EQ131" s="249"/>
      <c r="ER131" s="249"/>
      <c r="ES131" s="249"/>
      <c r="ET131" s="249"/>
      <c r="EU131" s="249"/>
      <c r="EV131" s="249"/>
      <c r="EW131" s="249"/>
      <c r="EX131" s="249"/>
      <c r="EY131" s="249"/>
      <c r="EZ131" s="249"/>
      <c r="FA131" s="249"/>
      <c r="FB131" s="249"/>
      <c r="FC131" s="249"/>
      <c r="FD131" s="249"/>
      <c r="FE131" s="249"/>
      <c r="FF131" s="249"/>
      <c r="FG131" s="249"/>
      <c r="FH131" s="249"/>
      <c r="FI131" s="249"/>
      <c r="FJ131" s="249"/>
      <c r="FK131" s="249"/>
      <c r="FL131" s="249"/>
      <c r="FM131" s="249"/>
      <c r="FN131" s="249"/>
      <c r="FO131" s="249"/>
      <c r="FP131" s="249"/>
      <c r="FQ131" s="249"/>
      <c r="FR131" s="249"/>
      <c r="FS131" s="249"/>
      <c r="FT131" s="249"/>
      <c r="FU131" s="249"/>
      <c r="FV131" s="249"/>
      <c r="FW131" s="249"/>
      <c r="FX131" s="249"/>
      <c r="FY131" s="249"/>
      <c r="FZ131" s="249"/>
      <c r="GA131" s="249"/>
      <c r="GB131" s="249"/>
      <c r="GC131" s="249"/>
      <c r="GD131" s="249"/>
      <c r="GE131" s="249"/>
      <c r="GF131" s="249"/>
      <c r="GG131" s="249"/>
      <c r="GH131" s="249"/>
      <c r="GI131" s="249"/>
      <c r="GJ131" s="249"/>
      <c r="GK131" s="249"/>
      <c r="GL131" s="249"/>
      <c r="GM131" s="249"/>
      <c r="GN131" s="249"/>
      <c r="GO131" s="249"/>
      <c r="GP131" s="249"/>
      <c r="GQ131" s="249"/>
      <c r="GR131" s="249"/>
      <c r="GS131" s="249"/>
      <c r="GT131" s="249"/>
      <c r="GU131" s="249"/>
      <c r="GV131" s="249"/>
      <c r="GW131" s="249"/>
      <c r="GX131" s="249"/>
      <c r="GY131" s="249"/>
      <c r="GZ131" s="249"/>
      <c r="HA131" s="249"/>
      <c r="HB131" s="249"/>
      <c r="HC131" s="249"/>
      <c r="HD131" s="249"/>
      <c r="HE131" s="249"/>
      <c r="HF131" s="249"/>
      <c r="HG131" s="249"/>
      <c r="HH131" s="249"/>
      <c r="HI131" s="249"/>
      <c r="HJ131" s="249"/>
      <c r="HK131" s="249"/>
      <c r="HL131" s="249"/>
      <c r="HM131" s="249"/>
      <c r="HN131" s="249"/>
      <c r="HO131" s="249"/>
      <c r="HP131" s="249"/>
      <c r="HQ131" s="249"/>
      <c r="HR131" s="249"/>
      <c r="HS131" s="249"/>
      <c r="HT131" s="249"/>
      <c r="HU131" s="249"/>
      <c r="HV131" s="249"/>
      <c r="HW131" s="249"/>
      <c r="HX131" s="249"/>
      <c r="HY131" s="249"/>
      <c r="HZ131" s="249"/>
      <c r="IA131" s="249"/>
      <c r="IB131" s="249"/>
      <c r="IC131" s="249"/>
      <c r="ID131" s="249"/>
      <c r="IE131" s="249"/>
      <c r="IF131" s="249"/>
      <c r="IG131" s="249"/>
      <c r="IH131" s="249"/>
      <c r="II131" s="249"/>
    </row>
    <row r="132" spans="1:243" s="164" customFormat="1" ht="19.5" hidden="1">
      <c r="A132" s="147" t="s">
        <v>295</v>
      </c>
      <c r="B132" s="115" t="s">
        <v>15</v>
      </c>
      <c r="C132" s="238" t="s">
        <v>402</v>
      </c>
      <c r="D132" s="237" t="s">
        <v>401</v>
      </c>
      <c r="E132" s="236" t="s">
        <v>419</v>
      </c>
      <c r="F132" s="235" t="s">
        <v>418</v>
      </c>
      <c r="G132" s="231" t="s">
        <v>280</v>
      </c>
      <c r="H132" s="234"/>
      <c r="I132" s="234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  <c r="BR132" s="249"/>
      <c r="BS132" s="249"/>
      <c r="BT132" s="249"/>
      <c r="BU132" s="249"/>
      <c r="BV132" s="249"/>
      <c r="BW132" s="249"/>
      <c r="BX132" s="249"/>
      <c r="BY132" s="249"/>
      <c r="BZ132" s="249"/>
      <c r="CA132" s="249"/>
      <c r="CB132" s="249"/>
      <c r="CC132" s="249"/>
      <c r="CD132" s="249"/>
      <c r="CE132" s="249"/>
      <c r="CF132" s="249"/>
      <c r="CG132" s="249"/>
      <c r="CH132" s="249"/>
      <c r="CI132" s="249"/>
      <c r="CJ132" s="249"/>
      <c r="CK132" s="249"/>
      <c r="CL132" s="249"/>
      <c r="CM132" s="249"/>
      <c r="CN132" s="249"/>
      <c r="CO132" s="249"/>
      <c r="CP132" s="249"/>
      <c r="CQ132" s="249"/>
      <c r="CR132" s="249"/>
      <c r="CS132" s="249"/>
      <c r="CT132" s="249"/>
      <c r="CU132" s="249"/>
      <c r="CV132" s="249"/>
      <c r="CW132" s="249"/>
      <c r="CX132" s="249"/>
      <c r="CY132" s="249"/>
      <c r="CZ132" s="249"/>
      <c r="DA132" s="249"/>
      <c r="DB132" s="249"/>
      <c r="DC132" s="249"/>
      <c r="DD132" s="249"/>
      <c r="DE132" s="249"/>
      <c r="DF132" s="249"/>
      <c r="DG132" s="249"/>
      <c r="DH132" s="249"/>
      <c r="DI132" s="249"/>
      <c r="DJ132" s="249"/>
      <c r="DK132" s="249"/>
      <c r="DL132" s="249"/>
      <c r="DM132" s="249"/>
      <c r="DN132" s="249"/>
      <c r="DO132" s="249"/>
      <c r="DP132" s="249"/>
      <c r="DQ132" s="249"/>
      <c r="DR132" s="249"/>
      <c r="DS132" s="249"/>
      <c r="DT132" s="249"/>
      <c r="DU132" s="249"/>
      <c r="DV132" s="249"/>
      <c r="DW132" s="249"/>
      <c r="DX132" s="249"/>
      <c r="DY132" s="249"/>
      <c r="DZ132" s="249"/>
      <c r="EA132" s="249"/>
      <c r="EB132" s="249"/>
      <c r="EC132" s="249"/>
      <c r="ED132" s="249"/>
      <c r="EE132" s="249"/>
      <c r="EF132" s="249"/>
      <c r="EG132" s="249"/>
      <c r="EH132" s="249"/>
      <c r="EI132" s="249"/>
      <c r="EJ132" s="249"/>
      <c r="EK132" s="249"/>
      <c r="EL132" s="249"/>
      <c r="EM132" s="249"/>
      <c r="EN132" s="249"/>
      <c r="EO132" s="249"/>
      <c r="EP132" s="249"/>
      <c r="EQ132" s="249"/>
      <c r="ER132" s="249"/>
      <c r="ES132" s="249"/>
      <c r="ET132" s="249"/>
      <c r="EU132" s="249"/>
      <c r="EV132" s="249"/>
      <c r="EW132" s="249"/>
      <c r="EX132" s="249"/>
      <c r="EY132" s="249"/>
      <c r="EZ132" s="249"/>
      <c r="FA132" s="249"/>
      <c r="FB132" s="249"/>
      <c r="FC132" s="249"/>
      <c r="FD132" s="249"/>
      <c r="FE132" s="249"/>
      <c r="FF132" s="249"/>
      <c r="FG132" s="249"/>
      <c r="FH132" s="249"/>
      <c r="FI132" s="249"/>
      <c r="FJ132" s="249"/>
      <c r="FK132" s="249"/>
      <c r="FL132" s="249"/>
      <c r="FM132" s="249"/>
      <c r="FN132" s="249"/>
      <c r="FO132" s="249"/>
      <c r="FP132" s="249"/>
      <c r="FQ132" s="249"/>
      <c r="FR132" s="249"/>
      <c r="FS132" s="249"/>
      <c r="FT132" s="249"/>
      <c r="FU132" s="249"/>
      <c r="FV132" s="249"/>
      <c r="FW132" s="249"/>
      <c r="FX132" s="249"/>
      <c r="FY132" s="249"/>
      <c r="FZ132" s="249"/>
      <c r="GA132" s="249"/>
      <c r="GB132" s="249"/>
      <c r="GC132" s="249"/>
      <c r="GD132" s="249"/>
      <c r="GE132" s="249"/>
      <c r="GF132" s="249"/>
      <c r="GG132" s="249"/>
      <c r="GH132" s="249"/>
      <c r="GI132" s="249"/>
      <c r="GJ132" s="249"/>
      <c r="GK132" s="249"/>
      <c r="GL132" s="249"/>
      <c r="GM132" s="249"/>
      <c r="GN132" s="249"/>
      <c r="GO132" s="249"/>
      <c r="GP132" s="249"/>
      <c r="GQ132" s="249"/>
      <c r="GR132" s="249"/>
      <c r="GS132" s="249"/>
      <c r="GT132" s="249"/>
      <c r="GU132" s="249"/>
      <c r="GV132" s="249"/>
      <c r="GW132" s="249"/>
      <c r="GX132" s="249"/>
      <c r="GY132" s="249"/>
      <c r="GZ132" s="249"/>
      <c r="HA132" s="249"/>
      <c r="HB132" s="249"/>
      <c r="HC132" s="249"/>
      <c r="HD132" s="249"/>
      <c r="HE132" s="249"/>
      <c r="HF132" s="249"/>
      <c r="HG132" s="249"/>
      <c r="HH132" s="249"/>
      <c r="HI132" s="249"/>
      <c r="HJ132" s="249"/>
      <c r="HK132" s="249"/>
      <c r="HL132" s="249"/>
      <c r="HM132" s="249"/>
      <c r="HN132" s="249"/>
      <c r="HO132" s="249"/>
      <c r="HP132" s="249"/>
      <c r="HQ132" s="249"/>
      <c r="HR132" s="249"/>
      <c r="HS132" s="249"/>
      <c r="HT132" s="249"/>
      <c r="HU132" s="249"/>
      <c r="HV132" s="249"/>
      <c r="HW132" s="249"/>
      <c r="HX132" s="249"/>
      <c r="HY132" s="249"/>
      <c r="HZ132" s="249"/>
      <c r="IA132" s="249"/>
      <c r="IB132" s="249"/>
      <c r="IC132" s="249"/>
      <c r="ID132" s="249"/>
      <c r="IE132" s="249"/>
      <c r="IF132" s="249"/>
      <c r="IG132" s="249"/>
      <c r="IH132" s="249"/>
      <c r="II132" s="249"/>
    </row>
    <row r="133" spans="1:243" s="164" customFormat="1" ht="37.5" hidden="1">
      <c r="A133" s="241" t="s">
        <v>417</v>
      </c>
      <c r="B133" s="146" t="s">
        <v>15</v>
      </c>
      <c r="C133" s="238" t="s">
        <v>402</v>
      </c>
      <c r="D133" s="237" t="s">
        <v>401</v>
      </c>
      <c r="E133" s="236" t="s">
        <v>413</v>
      </c>
      <c r="F133" s="235" t="s">
        <v>306</v>
      </c>
      <c r="G133" s="243"/>
      <c r="H133" s="242"/>
      <c r="I133" s="242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  <c r="BR133" s="249"/>
      <c r="BS133" s="249"/>
      <c r="BT133" s="249"/>
      <c r="BU133" s="249"/>
      <c r="BV133" s="249"/>
      <c r="BW133" s="249"/>
      <c r="BX133" s="249"/>
      <c r="BY133" s="249"/>
      <c r="BZ133" s="249"/>
      <c r="CA133" s="249"/>
      <c r="CB133" s="249"/>
      <c r="CC133" s="249"/>
      <c r="CD133" s="249"/>
      <c r="CE133" s="249"/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249"/>
      <c r="CQ133" s="249"/>
      <c r="CR133" s="249"/>
      <c r="CS133" s="249"/>
      <c r="CT133" s="249"/>
      <c r="CU133" s="249"/>
      <c r="CV133" s="249"/>
      <c r="CW133" s="249"/>
      <c r="CX133" s="249"/>
      <c r="CY133" s="249"/>
      <c r="CZ133" s="249"/>
      <c r="DA133" s="249"/>
      <c r="DB133" s="249"/>
      <c r="DC133" s="249"/>
      <c r="DD133" s="249"/>
      <c r="DE133" s="249"/>
      <c r="DF133" s="249"/>
      <c r="DG133" s="249"/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249"/>
      <c r="DS133" s="249"/>
      <c r="DT133" s="249"/>
      <c r="DU133" s="249"/>
      <c r="DV133" s="249"/>
      <c r="DW133" s="249"/>
      <c r="DX133" s="249"/>
      <c r="DY133" s="249"/>
      <c r="DZ133" s="249"/>
      <c r="EA133" s="249"/>
      <c r="EB133" s="249"/>
      <c r="EC133" s="249"/>
      <c r="ED133" s="249"/>
      <c r="EE133" s="249"/>
      <c r="EF133" s="249"/>
      <c r="EG133" s="249"/>
      <c r="EH133" s="249"/>
      <c r="EI133" s="249"/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249"/>
      <c r="EU133" s="249"/>
      <c r="EV133" s="249"/>
      <c r="EW133" s="249"/>
      <c r="EX133" s="249"/>
      <c r="EY133" s="249"/>
      <c r="EZ133" s="249"/>
      <c r="FA133" s="249"/>
      <c r="FB133" s="249"/>
      <c r="FC133" s="249"/>
      <c r="FD133" s="249"/>
      <c r="FE133" s="249"/>
      <c r="FF133" s="249"/>
      <c r="FG133" s="249"/>
      <c r="FH133" s="249"/>
      <c r="FI133" s="249"/>
      <c r="FJ133" s="249"/>
      <c r="FK133" s="249"/>
      <c r="FL133" s="249"/>
      <c r="FM133" s="249"/>
      <c r="FN133" s="249"/>
      <c r="FO133" s="249"/>
      <c r="FP133" s="249"/>
      <c r="FQ133" s="249"/>
      <c r="FR133" s="249"/>
      <c r="FS133" s="249"/>
      <c r="FT133" s="249"/>
      <c r="FU133" s="249"/>
      <c r="FV133" s="249"/>
      <c r="FW133" s="249"/>
      <c r="FX133" s="249"/>
      <c r="FY133" s="249"/>
      <c r="FZ133" s="249"/>
      <c r="GA133" s="249"/>
      <c r="GB133" s="249"/>
      <c r="GC133" s="249"/>
      <c r="GD133" s="249"/>
      <c r="GE133" s="249"/>
      <c r="GF133" s="249"/>
      <c r="GG133" s="249"/>
      <c r="GH133" s="249"/>
      <c r="GI133" s="249"/>
      <c r="GJ133" s="249"/>
      <c r="GK133" s="249"/>
      <c r="GL133" s="249"/>
      <c r="GM133" s="249"/>
      <c r="GN133" s="249"/>
      <c r="GO133" s="249"/>
      <c r="GP133" s="249"/>
      <c r="GQ133" s="249"/>
      <c r="GR133" s="249"/>
      <c r="GS133" s="249"/>
      <c r="GT133" s="249"/>
      <c r="GU133" s="249"/>
      <c r="GV133" s="249"/>
      <c r="GW133" s="249"/>
      <c r="GX133" s="249"/>
      <c r="GY133" s="249"/>
      <c r="GZ133" s="249"/>
      <c r="HA133" s="249"/>
      <c r="HB133" s="249"/>
      <c r="HC133" s="249"/>
      <c r="HD133" s="249"/>
      <c r="HE133" s="249"/>
      <c r="HF133" s="249"/>
      <c r="HG133" s="249"/>
      <c r="HH133" s="249"/>
      <c r="HI133" s="249"/>
      <c r="HJ133" s="249"/>
      <c r="HK133" s="249"/>
      <c r="HL133" s="249"/>
      <c r="HM133" s="249"/>
      <c r="HN133" s="249"/>
      <c r="HO133" s="249"/>
      <c r="HP133" s="249"/>
      <c r="HQ133" s="249"/>
      <c r="HR133" s="249"/>
      <c r="HS133" s="249"/>
      <c r="HT133" s="249"/>
      <c r="HU133" s="249"/>
      <c r="HV133" s="249"/>
      <c r="HW133" s="249"/>
      <c r="HX133" s="249"/>
      <c r="HY133" s="249"/>
      <c r="HZ133" s="249"/>
      <c r="IA133" s="249"/>
      <c r="IB133" s="249"/>
      <c r="IC133" s="249"/>
      <c r="ID133" s="249"/>
      <c r="IE133" s="249"/>
      <c r="IF133" s="249"/>
      <c r="IG133" s="249"/>
      <c r="IH133" s="249"/>
      <c r="II133" s="249"/>
    </row>
    <row r="134" spans="1:243" s="262" customFormat="1" ht="37.5" hidden="1">
      <c r="A134" s="241" t="s">
        <v>416</v>
      </c>
      <c r="B134" s="146" t="s">
        <v>15</v>
      </c>
      <c r="C134" s="238" t="s">
        <v>402</v>
      </c>
      <c r="D134" s="237" t="s">
        <v>401</v>
      </c>
      <c r="E134" s="236" t="s">
        <v>413</v>
      </c>
      <c r="F134" s="235" t="s">
        <v>415</v>
      </c>
      <c r="G134" s="243"/>
      <c r="H134" s="242"/>
      <c r="I134" s="242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  <c r="GN134" s="263"/>
      <c r="GO134" s="263"/>
      <c r="GP134" s="263"/>
      <c r="GQ134" s="263"/>
      <c r="GR134" s="263"/>
      <c r="GS134" s="263"/>
      <c r="GT134" s="263"/>
      <c r="GU134" s="263"/>
      <c r="GV134" s="263"/>
      <c r="GW134" s="263"/>
      <c r="GX134" s="263"/>
      <c r="GY134" s="263"/>
      <c r="GZ134" s="263"/>
      <c r="HA134" s="263"/>
      <c r="HB134" s="263"/>
      <c r="HC134" s="263"/>
      <c r="HD134" s="263"/>
      <c r="HE134" s="263"/>
      <c r="HF134" s="263"/>
      <c r="HG134" s="263"/>
      <c r="HH134" s="263"/>
      <c r="HI134" s="263"/>
      <c r="HJ134" s="263"/>
      <c r="HK134" s="263"/>
      <c r="HL134" s="263"/>
      <c r="HM134" s="263"/>
      <c r="HN134" s="263"/>
      <c r="HO134" s="263"/>
      <c r="HP134" s="263"/>
      <c r="HQ134" s="263"/>
      <c r="HR134" s="263"/>
      <c r="HS134" s="263"/>
      <c r="HT134" s="263"/>
      <c r="HU134" s="263"/>
      <c r="HV134" s="263"/>
      <c r="HW134" s="263"/>
      <c r="HX134" s="263"/>
      <c r="HY134" s="263"/>
      <c r="HZ134" s="263"/>
      <c r="IA134" s="263"/>
      <c r="IB134" s="263"/>
      <c r="IC134" s="263"/>
      <c r="ID134" s="263"/>
      <c r="IE134" s="263"/>
      <c r="IF134" s="263"/>
      <c r="IG134" s="263"/>
      <c r="IH134" s="263"/>
      <c r="II134" s="263"/>
    </row>
    <row r="135" spans="1:244" s="260" customFormat="1" ht="18.75" hidden="1">
      <c r="A135" s="147" t="s">
        <v>295</v>
      </c>
      <c r="B135" s="115" t="s">
        <v>15</v>
      </c>
      <c r="C135" s="238" t="s">
        <v>402</v>
      </c>
      <c r="D135" s="237" t="s">
        <v>401</v>
      </c>
      <c r="E135" s="236" t="s">
        <v>413</v>
      </c>
      <c r="F135" s="235" t="s">
        <v>415</v>
      </c>
      <c r="G135" s="231" t="s">
        <v>280</v>
      </c>
      <c r="H135" s="234"/>
      <c r="I135" s="234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49"/>
      <c r="BT135" s="249"/>
      <c r="BU135" s="249"/>
      <c r="BV135" s="249"/>
      <c r="BW135" s="249"/>
      <c r="BX135" s="249"/>
      <c r="BY135" s="249"/>
      <c r="BZ135" s="249"/>
      <c r="CA135" s="249"/>
      <c r="CB135" s="249"/>
      <c r="CC135" s="249"/>
      <c r="CD135" s="249"/>
      <c r="CE135" s="249"/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249"/>
      <c r="CQ135" s="249"/>
      <c r="CR135" s="249"/>
      <c r="CS135" s="249"/>
      <c r="CT135" s="249"/>
      <c r="CU135" s="249"/>
      <c r="CV135" s="249"/>
      <c r="CW135" s="249"/>
      <c r="CX135" s="249"/>
      <c r="CY135" s="249"/>
      <c r="CZ135" s="249"/>
      <c r="DA135" s="249"/>
      <c r="DB135" s="249"/>
      <c r="DC135" s="249"/>
      <c r="DD135" s="249"/>
      <c r="DE135" s="249"/>
      <c r="DF135" s="249"/>
      <c r="DG135" s="249"/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249"/>
      <c r="DS135" s="249"/>
      <c r="DT135" s="249"/>
      <c r="DU135" s="249"/>
      <c r="DV135" s="249"/>
      <c r="DW135" s="249"/>
      <c r="DX135" s="249"/>
      <c r="DY135" s="249"/>
      <c r="DZ135" s="249"/>
      <c r="EA135" s="249"/>
      <c r="EB135" s="249"/>
      <c r="EC135" s="249"/>
      <c r="ED135" s="249"/>
      <c r="EE135" s="249"/>
      <c r="EF135" s="249"/>
      <c r="EG135" s="249"/>
      <c r="EH135" s="249"/>
      <c r="EI135" s="249"/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249"/>
      <c r="EU135" s="249"/>
      <c r="EV135" s="249"/>
      <c r="EW135" s="249"/>
      <c r="EX135" s="249"/>
      <c r="EY135" s="249"/>
      <c r="EZ135" s="249"/>
      <c r="FA135" s="249"/>
      <c r="FB135" s="249"/>
      <c r="FC135" s="249"/>
      <c r="FD135" s="249"/>
      <c r="FE135" s="249"/>
      <c r="FF135" s="249"/>
      <c r="FG135" s="249"/>
      <c r="FH135" s="249"/>
      <c r="FI135" s="249"/>
      <c r="FJ135" s="249"/>
      <c r="FK135" s="249"/>
      <c r="FL135" s="249"/>
      <c r="FM135" s="249"/>
      <c r="FN135" s="249"/>
      <c r="FO135" s="249"/>
      <c r="FP135" s="249"/>
      <c r="FQ135" s="249"/>
      <c r="FR135" s="249"/>
      <c r="FS135" s="249"/>
      <c r="FT135" s="249"/>
      <c r="FU135" s="249"/>
      <c r="FV135" s="249"/>
      <c r="FW135" s="249"/>
      <c r="FX135" s="249"/>
      <c r="FY135" s="249"/>
      <c r="FZ135" s="249"/>
      <c r="GA135" s="249"/>
      <c r="GB135" s="249"/>
      <c r="GC135" s="249"/>
      <c r="GD135" s="249"/>
      <c r="GE135" s="249"/>
      <c r="GF135" s="249"/>
      <c r="GG135" s="249"/>
      <c r="GH135" s="249"/>
      <c r="GI135" s="249"/>
      <c r="GJ135" s="249"/>
      <c r="GK135" s="249"/>
      <c r="GL135" s="249"/>
      <c r="GM135" s="249"/>
      <c r="GN135" s="249"/>
      <c r="GO135" s="249"/>
      <c r="GP135" s="249"/>
      <c r="GQ135" s="249"/>
      <c r="GR135" s="249"/>
      <c r="GS135" s="249"/>
      <c r="GT135" s="249"/>
      <c r="GU135" s="249"/>
      <c r="GV135" s="249"/>
      <c r="GW135" s="249"/>
      <c r="GX135" s="249"/>
      <c r="GY135" s="249"/>
      <c r="GZ135" s="249"/>
      <c r="HA135" s="249"/>
      <c r="HB135" s="249"/>
      <c r="HC135" s="249"/>
      <c r="HD135" s="249"/>
      <c r="HE135" s="249"/>
      <c r="HF135" s="249"/>
      <c r="HG135" s="249"/>
      <c r="HH135" s="249"/>
      <c r="HI135" s="249"/>
      <c r="HJ135" s="249"/>
      <c r="HK135" s="249"/>
      <c r="HL135" s="249"/>
      <c r="HM135" s="249"/>
      <c r="HN135" s="249"/>
      <c r="HO135" s="249"/>
      <c r="HP135" s="249"/>
      <c r="HQ135" s="249"/>
      <c r="HR135" s="249"/>
      <c r="HS135" s="249"/>
      <c r="HT135" s="249"/>
      <c r="HU135" s="249"/>
      <c r="HV135" s="249"/>
      <c r="HW135" s="249"/>
      <c r="HX135" s="249"/>
      <c r="HY135" s="249"/>
      <c r="HZ135" s="249"/>
      <c r="IA135" s="249"/>
      <c r="IB135" s="249"/>
      <c r="IC135" s="249"/>
      <c r="ID135" s="249"/>
      <c r="IE135" s="249"/>
      <c r="IF135" s="249"/>
      <c r="IG135" s="249"/>
      <c r="IH135" s="249"/>
      <c r="II135" s="249"/>
      <c r="IJ135" s="249"/>
    </row>
    <row r="136" spans="1:33" s="259" customFormat="1" ht="37.5" hidden="1">
      <c r="A136" s="241" t="s">
        <v>414</v>
      </c>
      <c r="B136" s="146" t="s">
        <v>15</v>
      </c>
      <c r="C136" s="238" t="s">
        <v>402</v>
      </c>
      <c r="D136" s="237" t="s">
        <v>401</v>
      </c>
      <c r="E136" s="236" t="s">
        <v>413</v>
      </c>
      <c r="F136" s="235" t="s">
        <v>412</v>
      </c>
      <c r="G136" s="240"/>
      <c r="H136" s="239"/>
      <c r="I136" s="239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</row>
    <row r="137" spans="1:33" s="109" customFormat="1" ht="18.75" hidden="1">
      <c r="A137" s="147" t="s">
        <v>295</v>
      </c>
      <c r="B137" s="115" t="s">
        <v>15</v>
      </c>
      <c r="C137" s="238" t="s">
        <v>402</v>
      </c>
      <c r="D137" s="237" t="s">
        <v>401</v>
      </c>
      <c r="E137" s="236" t="s">
        <v>413</v>
      </c>
      <c r="F137" s="235" t="s">
        <v>412</v>
      </c>
      <c r="G137" s="231" t="s">
        <v>280</v>
      </c>
      <c r="H137" s="234"/>
      <c r="I137" s="234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</row>
    <row r="138" spans="1:33" s="109" customFormat="1" ht="69.75" customHeight="1">
      <c r="A138" s="233" t="s">
        <v>622</v>
      </c>
      <c r="B138" s="131" t="s">
        <v>15</v>
      </c>
      <c r="C138" s="131" t="s">
        <v>402</v>
      </c>
      <c r="D138" s="171" t="s">
        <v>401</v>
      </c>
      <c r="E138" s="130" t="s">
        <v>408</v>
      </c>
      <c r="F138" s="129" t="s">
        <v>407</v>
      </c>
      <c r="G138" s="231" t="s">
        <v>280</v>
      </c>
      <c r="H138" s="127">
        <f>H139</f>
        <v>100</v>
      </c>
      <c r="I138" s="127">
        <f>I139</f>
        <v>100</v>
      </c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</row>
    <row r="139" spans="1:33" s="109" customFormat="1" ht="37.5">
      <c r="A139" s="147" t="s">
        <v>409</v>
      </c>
      <c r="B139" s="377" t="s">
        <v>15</v>
      </c>
      <c r="C139" s="178" t="s">
        <v>402</v>
      </c>
      <c r="D139" s="178" t="s">
        <v>401</v>
      </c>
      <c r="E139" s="117" t="s">
        <v>408</v>
      </c>
      <c r="F139" s="229" t="s">
        <v>407</v>
      </c>
      <c r="G139" s="231" t="s">
        <v>280</v>
      </c>
      <c r="H139" s="121">
        <v>100</v>
      </c>
      <c r="I139" s="121">
        <v>100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</row>
    <row r="140" spans="1:33" s="109" customFormat="1" ht="18.75">
      <c r="A140" s="147" t="s">
        <v>295</v>
      </c>
      <c r="B140" s="377" t="s">
        <v>15</v>
      </c>
      <c r="C140" s="178" t="s">
        <v>402</v>
      </c>
      <c r="D140" s="178" t="s">
        <v>401</v>
      </c>
      <c r="E140" s="117" t="s">
        <v>408</v>
      </c>
      <c r="F140" s="229" t="s">
        <v>407</v>
      </c>
      <c r="G140" s="228" t="s">
        <v>280</v>
      </c>
      <c r="H140" s="227" t="s">
        <v>287</v>
      </c>
      <c r="I140" s="227" t="s">
        <v>287</v>
      </c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</row>
    <row r="141" spans="1:33" s="109" customFormat="1" ht="79.5" customHeight="1">
      <c r="A141" s="174" t="s">
        <v>621</v>
      </c>
      <c r="B141" s="378" t="s">
        <v>15</v>
      </c>
      <c r="C141" s="128" t="s">
        <v>402</v>
      </c>
      <c r="D141" s="128" t="s">
        <v>401</v>
      </c>
      <c r="E141" s="130" t="s">
        <v>620</v>
      </c>
      <c r="F141" s="129" t="s">
        <v>291</v>
      </c>
      <c r="G141" s="216" t="s">
        <v>280</v>
      </c>
      <c r="H141" s="230" t="s">
        <v>657</v>
      </c>
      <c r="I141" s="230" t="s">
        <v>657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</row>
    <row r="142" spans="1:33" s="109" customFormat="1" ht="42" customHeight="1">
      <c r="A142" s="167" t="s">
        <v>618</v>
      </c>
      <c r="B142" s="377" t="s">
        <v>15</v>
      </c>
      <c r="C142" s="178" t="s">
        <v>402</v>
      </c>
      <c r="D142" s="178" t="s">
        <v>401</v>
      </c>
      <c r="E142" s="117" t="s">
        <v>400</v>
      </c>
      <c r="F142" s="229" t="s">
        <v>404</v>
      </c>
      <c r="G142" s="228" t="s">
        <v>280</v>
      </c>
      <c r="H142" s="227" t="s">
        <v>485</v>
      </c>
      <c r="I142" s="227" t="s">
        <v>485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</row>
    <row r="143" spans="1:33" s="109" customFormat="1" ht="18.75">
      <c r="A143" s="147" t="s">
        <v>295</v>
      </c>
      <c r="B143" s="377" t="s">
        <v>15</v>
      </c>
      <c r="C143" s="178" t="s">
        <v>402</v>
      </c>
      <c r="D143" s="178" t="s">
        <v>401</v>
      </c>
      <c r="E143" s="117" t="s">
        <v>400</v>
      </c>
      <c r="F143" s="229" t="s">
        <v>404</v>
      </c>
      <c r="G143" s="228" t="s">
        <v>280</v>
      </c>
      <c r="H143" s="227" t="s">
        <v>485</v>
      </c>
      <c r="I143" s="227" t="s">
        <v>485</v>
      </c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</row>
    <row r="144" spans="1:33" s="109" customFormat="1" ht="45.75" customHeight="1">
      <c r="A144" s="147" t="s">
        <v>403</v>
      </c>
      <c r="B144" s="377" t="s">
        <v>15</v>
      </c>
      <c r="C144" s="178" t="s">
        <v>402</v>
      </c>
      <c r="D144" s="178" t="s">
        <v>401</v>
      </c>
      <c r="E144" s="117" t="s">
        <v>400</v>
      </c>
      <c r="F144" s="229" t="s">
        <v>399</v>
      </c>
      <c r="G144" s="228" t="s">
        <v>280</v>
      </c>
      <c r="H144" s="227" t="s">
        <v>655</v>
      </c>
      <c r="I144" s="227" t="s">
        <v>655</v>
      </c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</row>
    <row r="145" spans="1:33" s="109" customFormat="1" ht="18.75">
      <c r="A145" s="147" t="s">
        <v>295</v>
      </c>
      <c r="B145" s="377" t="s">
        <v>15</v>
      </c>
      <c r="C145" s="178" t="s">
        <v>402</v>
      </c>
      <c r="D145" s="178" t="s">
        <v>401</v>
      </c>
      <c r="E145" s="117" t="s">
        <v>400</v>
      </c>
      <c r="F145" s="229" t="s">
        <v>399</v>
      </c>
      <c r="G145" s="228" t="s">
        <v>280</v>
      </c>
      <c r="H145" s="227" t="s">
        <v>655</v>
      </c>
      <c r="I145" s="227" t="s">
        <v>655</v>
      </c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</row>
    <row r="146" spans="1:9" s="249" customFormat="1" ht="18.75">
      <c r="A146" s="219" t="s">
        <v>398</v>
      </c>
      <c r="B146" s="369" t="s">
        <v>15</v>
      </c>
      <c r="C146" s="128" t="s">
        <v>348</v>
      </c>
      <c r="D146" s="128"/>
      <c r="E146" s="137"/>
      <c r="F146" s="136"/>
      <c r="G146" s="128"/>
      <c r="H146" s="196">
        <f>H147+H161+H175</f>
        <v>4036.938</v>
      </c>
      <c r="I146" s="196">
        <f>I147+I161+I175</f>
        <v>4040</v>
      </c>
    </row>
    <row r="147" spans="1:9" s="249" customFormat="1" ht="18.75">
      <c r="A147" s="219" t="s">
        <v>397</v>
      </c>
      <c r="B147" s="378"/>
      <c r="C147" s="128" t="s">
        <v>348</v>
      </c>
      <c r="D147" s="128" t="s">
        <v>283</v>
      </c>
      <c r="E147" s="137"/>
      <c r="F147" s="136"/>
      <c r="G147" s="128"/>
      <c r="H147" s="196">
        <f>H148</f>
        <v>45</v>
      </c>
      <c r="I147" s="196">
        <f>I148</f>
        <v>45</v>
      </c>
    </row>
    <row r="148" spans="1:9" s="249" customFormat="1" ht="67.5" customHeight="1">
      <c r="A148" s="218" t="s">
        <v>617</v>
      </c>
      <c r="B148" s="378" t="s">
        <v>15</v>
      </c>
      <c r="C148" s="128" t="s">
        <v>348</v>
      </c>
      <c r="D148" s="128" t="s">
        <v>283</v>
      </c>
      <c r="E148" s="191" t="s">
        <v>327</v>
      </c>
      <c r="F148" s="190" t="s">
        <v>291</v>
      </c>
      <c r="G148" s="128"/>
      <c r="H148" s="196">
        <f>H149+H152</f>
        <v>45</v>
      </c>
      <c r="I148" s="196">
        <f>I149+I152</f>
        <v>45</v>
      </c>
    </row>
    <row r="149" spans="1:9" s="249" customFormat="1" ht="78" customHeight="1">
      <c r="A149" s="199" t="s">
        <v>615</v>
      </c>
      <c r="B149" s="377" t="s">
        <v>15</v>
      </c>
      <c r="C149" s="178" t="s">
        <v>348</v>
      </c>
      <c r="D149" s="178" t="s">
        <v>283</v>
      </c>
      <c r="E149" s="207" t="s">
        <v>350</v>
      </c>
      <c r="F149" s="206" t="s">
        <v>291</v>
      </c>
      <c r="G149" s="178"/>
      <c r="H149" s="121">
        <f>H150</f>
        <v>45</v>
      </c>
      <c r="I149" s="121">
        <f>I150</f>
        <v>45</v>
      </c>
    </row>
    <row r="150" spans="1:9" s="249" customFormat="1" ht="18.75">
      <c r="A150" s="226" t="s">
        <v>616</v>
      </c>
      <c r="B150" s="377" t="s">
        <v>15</v>
      </c>
      <c r="C150" s="178" t="s">
        <v>348</v>
      </c>
      <c r="D150" s="178" t="s">
        <v>283</v>
      </c>
      <c r="E150" s="207" t="s">
        <v>394</v>
      </c>
      <c r="F150" s="206" t="s">
        <v>393</v>
      </c>
      <c r="G150" s="128"/>
      <c r="H150" s="121">
        <v>45</v>
      </c>
      <c r="I150" s="121">
        <v>45</v>
      </c>
    </row>
    <row r="151" spans="1:9" s="249" customFormat="1" ht="18.75">
      <c r="A151" s="147" t="s">
        <v>295</v>
      </c>
      <c r="B151" s="377" t="s">
        <v>15</v>
      </c>
      <c r="C151" s="178" t="s">
        <v>348</v>
      </c>
      <c r="D151" s="178" t="s">
        <v>283</v>
      </c>
      <c r="E151" s="207" t="s">
        <v>394</v>
      </c>
      <c r="F151" s="206" t="s">
        <v>393</v>
      </c>
      <c r="G151" s="178" t="s">
        <v>280</v>
      </c>
      <c r="H151" s="177" t="s">
        <v>656</v>
      </c>
      <c r="I151" s="177" t="s">
        <v>656</v>
      </c>
    </row>
    <row r="152" spans="1:9" s="249" customFormat="1" ht="88.5" customHeight="1">
      <c r="A152" s="199" t="s">
        <v>615</v>
      </c>
      <c r="B152" s="378" t="s">
        <v>15</v>
      </c>
      <c r="C152" s="128" t="s">
        <v>348</v>
      </c>
      <c r="D152" s="128" t="s">
        <v>283</v>
      </c>
      <c r="E152" s="191" t="s">
        <v>325</v>
      </c>
      <c r="F152" s="190" t="s">
        <v>291</v>
      </c>
      <c r="G152" s="128"/>
      <c r="H152" s="153" t="s">
        <v>549</v>
      </c>
      <c r="I152" s="153" t="s">
        <v>549</v>
      </c>
    </row>
    <row r="153" spans="1:9" s="249" customFormat="1" ht="18.75">
      <c r="A153" s="147" t="s">
        <v>387</v>
      </c>
      <c r="B153" s="377" t="s">
        <v>15</v>
      </c>
      <c r="C153" s="178" t="s">
        <v>348</v>
      </c>
      <c r="D153" s="178" t="s">
        <v>283</v>
      </c>
      <c r="E153" s="207" t="s">
        <v>319</v>
      </c>
      <c r="F153" s="206" t="s">
        <v>392</v>
      </c>
      <c r="G153" s="178"/>
      <c r="H153" s="177" t="s">
        <v>549</v>
      </c>
      <c r="I153" s="177" t="s">
        <v>549</v>
      </c>
    </row>
    <row r="154" spans="1:9" s="249" customFormat="1" ht="37.5">
      <c r="A154" s="147" t="s">
        <v>386</v>
      </c>
      <c r="B154" s="377" t="s">
        <v>15</v>
      </c>
      <c r="C154" s="178" t="s">
        <v>348</v>
      </c>
      <c r="D154" s="178" t="s">
        <v>283</v>
      </c>
      <c r="E154" s="207" t="s">
        <v>319</v>
      </c>
      <c r="F154" s="206" t="s">
        <v>392</v>
      </c>
      <c r="G154" s="178" t="s">
        <v>384</v>
      </c>
      <c r="H154" s="177" t="s">
        <v>549</v>
      </c>
      <c r="I154" s="177" t="s">
        <v>549</v>
      </c>
    </row>
    <row r="155" spans="1:9" s="249" customFormat="1" ht="18.75">
      <c r="A155" s="147" t="s">
        <v>387</v>
      </c>
      <c r="B155" s="377" t="s">
        <v>15</v>
      </c>
      <c r="C155" s="178" t="s">
        <v>348</v>
      </c>
      <c r="D155" s="178" t="s">
        <v>283</v>
      </c>
      <c r="E155" s="207" t="s">
        <v>319</v>
      </c>
      <c r="F155" s="206" t="s">
        <v>390</v>
      </c>
      <c r="G155" s="178"/>
      <c r="H155" s="177" t="s">
        <v>549</v>
      </c>
      <c r="I155" s="177" t="s">
        <v>549</v>
      </c>
    </row>
    <row r="156" spans="1:9" s="249" customFormat="1" ht="37.5">
      <c r="A156" s="147" t="s">
        <v>391</v>
      </c>
      <c r="B156" s="377" t="s">
        <v>15</v>
      </c>
      <c r="C156" s="178" t="s">
        <v>348</v>
      </c>
      <c r="D156" s="178" t="s">
        <v>283</v>
      </c>
      <c r="E156" s="207" t="s">
        <v>319</v>
      </c>
      <c r="F156" s="206" t="s">
        <v>390</v>
      </c>
      <c r="G156" s="178" t="s">
        <v>384</v>
      </c>
      <c r="H156" s="177" t="s">
        <v>549</v>
      </c>
      <c r="I156" s="177" t="s">
        <v>549</v>
      </c>
    </row>
    <row r="157" spans="1:9" s="249" customFormat="1" ht="18.75">
      <c r="A157" s="147" t="s">
        <v>387</v>
      </c>
      <c r="B157" s="377" t="s">
        <v>15</v>
      </c>
      <c r="C157" s="178" t="s">
        <v>348</v>
      </c>
      <c r="D157" s="178" t="s">
        <v>283</v>
      </c>
      <c r="E157" s="207" t="s">
        <v>319</v>
      </c>
      <c r="F157" s="206" t="s">
        <v>388</v>
      </c>
      <c r="G157" s="178"/>
      <c r="H157" s="177" t="s">
        <v>549</v>
      </c>
      <c r="I157" s="177" t="s">
        <v>549</v>
      </c>
    </row>
    <row r="158" spans="1:9" s="249" customFormat="1" ht="37.5">
      <c r="A158" s="147" t="s">
        <v>389</v>
      </c>
      <c r="B158" s="377" t="s">
        <v>15</v>
      </c>
      <c r="C158" s="178" t="s">
        <v>348</v>
      </c>
      <c r="D158" s="178" t="s">
        <v>283</v>
      </c>
      <c r="E158" s="207" t="s">
        <v>319</v>
      </c>
      <c r="F158" s="206" t="s">
        <v>388</v>
      </c>
      <c r="G158" s="178" t="s">
        <v>384</v>
      </c>
      <c r="H158" s="177" t="s">
        <v>549</v>
      </c>
      <c r="I158" s="177" t="s">
        <v>549</v>
      </c>
    </row>
    <row r="159" spans="1:9" s="249" customFormat="1" ht="18.75">
      <c r="A159" s="147" t="s">
        <v>387</v>
      </c>
      <c r="B159" s="377" t="s">
        <v>15</v>
      </c>
      <c r="C159" s="178" t="s">
        <v>348</v>
      </c>
      <c r="D159" s="178" t="s">
        <v>283</v>
      </c>
      <c r="E159" s="207" t="s">
        <v>319</v>
      </c>
      <c r="F159" s="206" t="s">
        <v>385</v>
      </c>
      <c r="G159" s="178"/>
      <c r="H159" s="177" t="s">
        <v>549</v>
      </c>
      <c r="I159" s="177" t="s">
        <v>549</v>
      </c>
    </row>
    <row r="160" spans="1:9" s="249" customFormat="1" ht="37.5">
      <c r="A160" s="147" t="s">
        <v>386</v>
      </c>
      <c r="B160" s="377" t="s">
        <v>15</v>
      </c>
      <c r="C160" s="178" t="s">
        <v>348</v>
      </c>
      <c r="D160" s="178" t="s">
        <v>283</v>
      </c>
      <c r="E160" s="207" t="s">
        <v>319</v>
      </c>
      <c r="F160" s="206" t="s">
        <v>385</v>
      </c>
      <c r="G160" s="178" t="s">
        <v>384</v>
      </c>
      <c r="H160" s="177" t="s">
        <v>549</v>
      </c>
      <c r="I160" s="177" t="s">
        <v>549</v>
      </c>
    </row>
    <row r="161" spans="1:9" s="141" customFormat="1" ht="18.75">
      <c r="A161" s="219" t="s">
        <v>383</v>
      </c>
      <c r="B161" s="131" t="s">
        <v>15</v>
      </c>
      <c r="C161" s="128" t="s">
        <v>348</v>
      </c>
      <c r="D161" s="128" t="s">
        <v>367</v>
      </c>
      <c r="E161" s="134"/>
      <c r="F161" s="133"/>
      <c r="G161" s="128"/>
      <c r="H161" s="375">
        <f>H162+H168</f>
        <v>400</v>
      </c>
      <c r="I161" s="375">
        <f>I162+I168</f>
        <v>400</v>
      </c>
    </row>
    <row r="162" spans="1:9" s="141" customFormat="1" ht="56.25">
      <c r="A162" s="219" t="s">
        <v>382</v>
      </c>
      <c r="B162" s="158" t="s">
        <v>15</v>
      </c>
      <c r="C162" s="128" t="s">
        <v>348</v>
      </c>
      <c r="D162" s="128" t="s">
        <v>367</v>
      </c>
      <c r="E162" s="130" t="s">
        <v>381</v>
      </c>
      <c r="F162" s="129" t="s">
        <v>291</v>
      </c>
      <c r="G162" s="128"/>
      <c r="H162" s="375">
        <f>H163</f>
        <v>250</v>
      </c>
      <c r="I162" s="375">
        <f>I163</f>
        <v>250</v>
      </c>
    </row>
    <row r="163" spans="1:9" s="141" customFormat="1" ht="75">
      <c r="A163" s="225" t="s">
        <v>380</v>
      </c>
      <c r="B163" s="146" t="s">
        <v>15</v>
      </c>
      <c r="C163" s="115" t="s">
        <v>348</v>
      </c>
      <c r="D163" s="115" t="s">
        <v>367</v>
      </c>
      <c r="E163" s="117" t="s">
        <v>379</v>
      </c>
      <c r="F163" s="125" t="s">
        <v>291</v>
      </c>
      <c r="G163" s="115"/>
      <c r="H163" s="264">
        <f>H166+H164</f>
        <v>250</v>
      </c>
      <c r="I163" s="264">
        <f>I166+I164</f>
        <v>250</v>
      </c>
    </row>
    <row r="164" spans="1:9" s="141" customFormat="1" ht="18.75">
      <c r="A164" s="224" t="s">
        <v>377</v>
      </c>
      <c r="B164" s="146" t="s">
        <v>15</v>
      </c>
      <c r="C164" s="115" t="s">
        <v>348</v>
      </c>
      <c r="D164" s="115" t="s">
        <v>367</v>
      </c>
      <c r="E164" s="117" t="s">
        <v>376</v>
      </c>
      <c r="F164" s="125" t="s">
        <v>378</v>
      </c>
      <c r="G164" s="122"/>
      <c r="H164" s="264">
        <v>250</v>
      </c>
      <c r="I164" s="264">
        <v>250</v>
      </c>
    </row>
    <row r="165" spans="1:9" s="141" customFormat="1" ht="18.75">
      <c r="A165" s="198" t="s">
        <v>295</v>
      </c>
      <c r="B165" s="146" t="s">
        <v>15</v>
      </c>
      <c r="C165" s="115" t="s">
        <v>348</v>
      </c>
      <c r="D165" s="115" t="s">
        <v>367</v>
      </c>
      <c r="E165" s="117" t="s">
        <v>376</v>
      </c>
      <c r="F165" s="125" t="s">
        <v>378</v>
      </c>
      <c r="G165" s="115" t="s">
        <v>280</v>
      </c>
      <c r="H165" s="376">
        <v>250</v>
      </c>
      <c r="I165" s="376">
        <v>250</v>
      </c>
    </row>
    <row r="166" spans="1:9" s="141" customFormat="1" ht="18.75">
      <c r="A166" s="224" t="s">
        <v>377</v>
      </c>
      <c r="B166" s="146" t="s">
        <v>15</v>
      </c>
      <c r="C166" s="146" t="s">
        <v>348</v>
      </c>
      <c r="D166" s="208" t="s">
        <v>367</v>
      </c>
      <c r="E166" s="117" t="s">
        <v>376</v>
      </c>
      <c r="F166" s="125" t="s">
        <v>375</v>
      </c>
      <c r="G166" s="205"/>
      <c r="H166" s="114" t="s">
        <v>549</v>
      </c>
      <c r="I166" s="114" t="s">
        <v>549</v>
      </c>
    </row>
    <row r="167" spans="1:9" s="141" customFormat="1" ht="18.75">
      <c r="A167" s="198" t="s">
        <v>295</v>
      </c>
      <c r="B167" s="146" t="s">
        <v>15</v>
      </c>
      <c r="C167" s="115" t="s">
        <v>348</v>
      </c>
      <c r="D167" s="115" t="s">
        <v>367</v>
      </c>
      <c r="E167" s="117" t="s">
        <v>376</v>
      </c>
      <c r="F167" s="125" t="s">
        <v>375</v>
      </c>
      <c r="G167" s="115" t="s">
        <v>280</v>
      </c>
      <c r="H167" s="114" t="s">
        <v>549</v>
      </c>
      <c r="I167" s="114" t="s">
        <v>549</v>
      </c>
    </row>
    <row r="168" spans="1:9" s="141" customFormat="1" ht="69.75" customHeight="1">
      <c r="A168" s="223" t="s">
        <v>589</v>
      </c>
      <c r="B168" s="253" t="s">
        <v>15</v>
      </c>
      <c r="C168" s="160" t="s">
        <v>348</v>
      </c>
      <c r="D168" s="160" t="s">
        <v>367</v>
      </c>
      <c r="E168" s="191" t="s">
        <v>327</v>
      </c>
      <c r="F168" s="190" t="s">
        <v>291</v>
      </c>
      <c r="G168" s="115"/>
      <c r="H168" s="375">
        <f>H169+H173</f>
        <v>150</v>
      </c>
      <c r="I168" s="375">
        <f>I169+I173</f>
        <v>150</v>
      </c>
    </row>
    <row r="169" spans="1:9" s="141" customFormat="1" ht="85.5" customHeight="1">
      <c r="A169" s="199" t="s">
        <v>614</v>
      </c>
      <c r="B169" s="222" t="s">
        <v>15</v>
      </c>
      <c r="C169" s="220" t="s">
        <v>348</v>
      </c>
      <c r="D169" s="220" t="s">
        <v>367</v>
      </c>
      <c r="E169" s="207" t="s">
        <v>350</v>
      </c>
      <c r="F169" s="206" t="s">
        <v>291</v>
      </c>
      <c r="G169" s="115"/>
      <c r="H169" s="264" t="str">
        <f>H171</f>
        <v>150</v>
      </c>
      <c r="I169" s="264" t="str">
        <f>I171</f>
        <v>150</v>
      </c>
    </row>
    <row r="170" spans="1:9" s="141" customFormat="1" ht="42.75" customHeight="1">
      <c r="A170" s="147" t="s">
        <v>373</v>
      </c>
      <c r="B170" s="222" t="s">
        <v>15</v>
      </c>
      <c r="C170" s="220" t="s">
        <v>348</v>
      </c>
      <c r="D170" s="220" t="s">
        <v>367</v>
      </c>
      <c r="E170" s="207" t="s">
        <v>350</v>
      </c>
      <c r="F170" s="206" t="s">
        <v>291</v>
      </c>
      <c r="G170" s="115"/>
      <c r="H170" s="264" t="str">
        <f>H172</f>
        <v>150</v>
      </c>
      <c r="I170" s="264" t="str">
        <f>I172</f>
        <v>150</v>
      </c>
    </row>
    <row r="171" spans="1:9" s="141" customFormat="1" ht="18.75">
      <c r="A171" s="147" t="s">
        <v>372</v>
      </c>
      <c r="B171" s="222" t="s">
        <v>15</v>
      </c>
      <c r="C171" s="220" t="s">
        <v>348</v>
      </c>
      <c r="D171" s="220" t="s">
        <v>367</v>
      </c>
      <c r="E171" s="207" t="s">
        <v>371</v>
      </c>
      <c r="F171" s="125" t="s">
        <v>370</v>
      </c>
      <c r="G171" s="115"/>
      <c r="H171" s="114" t="s">
        <v>613</v>
      </c>
      <c r="I171" s="114" t="s">
        <v>613</v>
      </c>
    </row>
    <row r="172" spans="1:9" s="141" customFormat="1" ht="18.75">
      <c r="A172" s="221" t="s">
        <v>295</v>
      </c>
      <c r="B172" s="222" t="s">
        <v>15</v>
      </c>
      <c r="C172" s="220" t="s">
        <v>348</v>
      </c>
      <c r="D172" s="220" t="s">
        <v>367</v>
      </c>
      <c r="E172" s="207" t="s">
        <v>371</v>
      </c>
      <c r="F172" s="125" t="s">
        <v>370</v>
      </c>
      <c r="G172" s="115" t="s">
        <v>280</v>
      </c>
      <c r="H172" s="114" t="s">
        <v>613</v>
      </c>
      <c r="I172" s="114" t="s">
        <v>613</v>
      </c>
    </row>
    <row r="173" spans="1:9" s="141" customFormat="1" ht="18.75">
      <c r="A173" s="199" t="s">
        <v>368</v>
      </c>
      <c r="B173" s="222" t="s">
        <v>15</v>
      </c>
      <c r="C173" s="220" t="s">
        <v>348</v>
      </c>
      <c r="D173" s="220" t="s">
        <v>367</v>
      </c>
      <c r="E173" s="117" t="s">
        <v>366</v>
      </c>
      <c r="F173" s="125" t="s">
        <v>365</v>
      </c>
      <c r="G173" s="115"/>
      <c r="H173" s="114" t="s">
        <v>549</v>
      </c>
      <c r="I173" s="114" t="s">
        <v>549</v>
      </c>
    </row>
    <row r="174" spans="1:9" s="141" customFormat="1" ht="18.75">
      <c r="A174" s="374" t="s">
        <v>295</v>
      </c>
      <c r="B174" s="222" t="s">
        <v>15</v>
      </c>
      <c r="C174" s="220" t="s">
        <v>348</v>
      </c>
      <c r="D174" s="220" t="s">
        <v>367</v>
      </c>
      <c r="E174" s="117" t="s">
        <v>366</v>
      </c>
      <c r="F174" s="125" t="s">
        <v>365</v>
      </c>
      <c r="G174" s="115" t="s">
        <v>280</v>
      </c>
      <c r="H174" s="114" t="s">
        <v>549</v>
      </c>
      <c r="I174" s="114" t="s">
        <v>549</v>
      </c>
    </row>
    <row r="175" spans="1:9" s="141" customFormat="1" ht="18.75">
      <c r="A175" s="373" t="s">
        <v>364</v>
      </c>
      <c r="B175" s="131" t="s">
        <v>15</v>
      </c>
      <c r="C175" s="128" t="s">
        <v>348</v>
      </c>
      <c r="D175" s="128" t="s">
        <v>320</v>
      </c>
      <c r="E175" s="137"/>
      <c r="F175" s="136"/>
      <c r="G175" s="128"/>
      <c r="H175" s="196">
        <f>+H176</f>
        <v>3591.938</v>
      </c>
      <c r="I175" s="196">
        <f>+I176</f>
        <v>3595</v>
      </c>
    </row>
    <row r="176" spans="1:33" s="371" customFormat="1" ht="56.25" customHeight="1">
      <c r="A176" s="218" t="s">
        <v>589</v>
      </c>
      <c r="B176" s="158" t="s">
        <v>15</v>
      </c>
      <c r="C176" s="128" t="s">
        <v>348</v>
      </c>
      <c r="D176" s="217" t="s">
        <v>320</v>
      </c>
      <c r="E176" s="191" t="s">
        <v>327</v>
      </c>
      <c r="F176" s="190" t="s">
        <v>291</v>
      </c>
      <c r="G176" s="216"/>
      <c r="H176" s="196">
        <f>H177+H186</f>
        <v>3591.938</v>
      </c>
      <c r="I176" s="196">
        <f>I177+I186</f>
        <v>3595</v>
      </c>
      <c r="J176" s="372"/>
      <c r="K176" s="372"/>
      <c r="L176" s="372"/>
      <c r="M176" s="372"/>
      <c r="N176" s="372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2"/>
      <c r="AD176" s="372"/>
      <c r="AE176" s="372"/>
      <c r="AF176" s="372"/>
      <c r="AG176" s="372"/>
    </row>
    <row r="177" spans="1:33" s="163" customFormat="1" ht="80.25" customHeight="1">
      <c r="A177" s="212" t="s">
        <v>605</v>
      </c>
      <c r="B177" s="158" t="s">
        <v>15</v>
      </c>
      <c r="C177" s="158" t="s">
        <v>348</v>
      </c>
      <c r="D177" s="211" t="s">
        <v>320</v>
      </c>
      <c r="E177" s="191" t="s">
        <v>350</v>
      </c>
      <c r="F177" s="190" t="s">
        <v>291</v>
      </c>
      <c r="G177" s="205"/>
      <c r="H177" s="215">
        <f>H178+H180+H182+H184</f>
        <v>2091.938</v>
      </c>
      <c r="I177" s="215">
        <f>I178+I180+I182+I184</f>
        <v>2095</v>
      </c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</row>
    <row r="178" spans="1:9" s="164" customFormat="1" ht="19.5">
      <c r="A178" s="213" t="s">
        <v>362</v>
      </c>
      <c r="B178" s="146" t="s">
        <v>15</v>
      </c>
      <c r="C178" s="146" t="s">
        <v>348</v>
      </c>
      <c r="D178" s="208" t="s">
        <v>320</v>
      </c>
      <c r="E178" s="207" t="s">
        <v>361</v>
      </c>
      <c r="F178" s="206" t="s">
        <v>346</v>
      </c>
      <c r="G178" s="205"/>
      <c r="H178" s="215">
        <f>H179</f>
        <v>1606.938</v>
      </c>
      <c r="I178" s="215">
        <f>I179</f>
        <v>1610</v>
      </c>
    </row>
    <row r="179" spans="1:9" s="164" customFormat="1" ht="19.5">
      <c r="A179" s="198" t="s">
        <v>295</v>
      </c>
      <c r="B179" s="146" t="s">
        <v>15</v>
      </c>
      <c r="C179" s="146" t="s">
        <v>348</v>
      </c>
      <c r="D179" s="208" t="s">
        <v>320</v>
      </c>
      <c r="E179" s="207" t="s">
        <v>361</v>
      </c>
      <c r="F179" s="206" t="s">
        <v>346</v>
      </c>
      <c r="G179" s="205" t="s">
        <v>280</v>
      </c>
      <c r="H179" s="214">
        <v>1606.938</v>
      </c>
      <c r="I179" s="214">
        <v>1610</v>
      </c>
    </row>
    <row r="180" spans="1:33" s="163" customFormat="1" ht="19.5">
      <c r="A180" s="213" t="s">
        <v>360</v>
      </c>
      <c r="B180" s="146" t="s">
        <v>15</v>
      </c>
      <c r="C180" s="146" t="s">
        <v>348</v>
      </c>
      <c r="D180" s="208" t="s">
        <v>320</v>
      </c>
      <c r="E180" s="176" t="s">
        <v>359</v>
      </c>
      <c r="F180" s="206" t="s">
        <v>346</v>
      </c>
      <c r="G180" s="205"/>
      <c r="H180" s="209">
        <v>130</v>
      </c>
      <c r="I180" s="209">
        <v>130</v>
      </c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</row>
    <row r="181" spans="1:9" s="164" customFormat="1" ht="19.5">
      <c r="A181" s="198" t="s">
        <v>295</v>
      </c>
      <c r="B181" s="146" t="s">
        <v>15</v>
      </c>
      <c r="C181" s="146" t="s">
        <v>348</v>
      </c>
      <c r="D181" s="208" t="s">
        <v>320</v>
      </c>
      <c r="E181" s="176" t="s">
        <v>359</v>
      </c>
      <c r="F181" s="206" t="s">
        <v>346</v>
      </c>
      <c r="G181" s="205" t="s">
        <v>280</v>
      </c>
      <c r="H181" s="204" t="s">
        <v>655</v>
      </c>
      <c r="I181" s="204" t="s">
        <v>655</v>
      </c>
    </row>
    <row r="182" spans="1:9" s="164" customFormat="1" ht="19.5">
      <c r="A182" s="210" t="s">
        <v>357</v>
      </c>
      <c r="B182" s="146" t="s">
        <v>15</v>
      </c>
      <c r="C182" s="146" t="s">
        <v>348</v>
      </c>
      <c r="D182" s="208" t="s">
        <v>320</v>
      </c>
      <c r="E182" s="207" t="s">
        <v>603</v>
      </c>
      <c r="F182" s="206" t="s">
        <v>356</v>
      </c>
      <c r="G182" s="205"/>
      <c r="H182" s="209" t="str">
        <f>H183</f>
        <v>40</v>
      </c>
      <c r="I182" s="209" t="str">
        <f>I183</f>
        <v>40</v>
      </c>
    </row>
    <row r="183" spans="1:9" s="164" customFormat="1" ht="19.5">
      <c r="A183" s="198" t="s">
        <v>295</v>
      </c>
      <c r="B183" s="146" t="s">
        <v>15</v>
      </c>
      <c r="C183" s="146" t="s">
        <v>348</v>
      </c>
      <c r="D183" s="208" t="s">
        <v>320</v>
      </c>
      <c r="E183" s="207" t="s">
        <v>603</v>
      </c>
      <c r="F183" s="206" t="s">
        <v>356</v>
      </c>
      <c r="G183" s="205" t="s">
        <v>280</v>
      </c>
      <c r="H183" s="204" t="s">
        <v>474</v>
      </c>
      <c r="I183" s="204" t="s">
        <v>474</v>
      </c>
    </row>
    <row r="184" spans="1:9" s="164" customFormat="1" ht="19.5">
      <c r="A184" s="210" t="s">
        <v>354</v>
      </c>
      <c r="B184" s="146" t="s">
        <v>15</v>
      </c>
      <c r="C184" s="146" t="s">
        <v>348</v>
      </c>
      <c r="D184" s="208" t="s">
        <v>320</v>
      </c>
      <c r="E184" s="207" t="s">
        <v>353</v>
      </c>
      <c r="F184" s="206" t="s">
        <v>352</v>
      </c>
      <c r="G184" s="205"/>
      <c r="H184" s="209" t="str">
        <f>H185</f>
        <v>315</v>
      </c>
      <c r="I184" s="209" t="str">
        <f>I185</f>
        <v>315</v>
      </c>
    </row>
    <row r="185" spans="1:9" s="164" customFormat="1" ht="19.5">
      <c r="A185" s="198" t="s">
        <v>295</v>
      </c>
      <c r="B185" s="146" t="s">
        <v>15</v>
      </c>
      <c r="C185" s="146" t="s">
        <v>348</v>
      </c>
      <c r="D185" s="208" t="s">
        <v>320</v>
      </c>
      <c r="E185" s="207" t="s">
        <v>353</v>
      </c>
      <c r="F185" s="206" t="s">
        <v>352</v>
      </c>
      <c r="G185" s="205" t="s">
        <v>280</v>
      </c>
      <c r="H185" s="204" t="s">
        <v>654</v>
      </c>
      <c r="I185" s="204" t="s">
        <v>654</v>
      </c>
    </row>
    <row r="186" spans="1:9" s="164" customFormat="1" ht="75">
      <c r="A186" s="212" t="s">
        <v>600</v>
      </c>
      <c r="B186" s="158" t="s">
        <v>15</v>
      </c>
      <c r="C186" s="158" t="s">
        <v>348</v>
      </c>
      <c r="D186" s="211" t="s">
        <v>320</v>
      </c>
      <c r="E186" s="191" t="s">
        <v>350</v>
      </c>
      <c r="F186" s="190" t="s">
        <v>291</v>
      </c>
      <c r="G186" s="205"/>
      <c r="H186" s="209">
        <f>H187</f>
        <v>1500</v>
      </c>
      <c r="I186" s="209">
        <f>I187</f>
        <v>1500</v>
      </c>
    </row>
    <row r="187" spans="1:9" s="164" customFormat="1" ht="19.5">
      <c r="A187" s="210" t="s">
        <v>349</v>
      </c>
      <c r="B187" s="146" t="s">
        <v>15</v>
      </c>
      <c r="C187" s="146" t="s">
        <v>348</v>
      </c>
      <c r="D187" s="208" t="s">
        <v>320</v>
      </c>
      <c r="E187" s="207" t="s">
        <v>347</v>
      </c>
      <c r="F187" s="206" t="s">
        <v>346</v>
      </c>
      <c r="G187" s="205"/>
      <c r="H187" s="209">
        <v>1500</v>
      </c>
      <c r="I187" s="209">
        <v>1500</v>
      </c>
    </row>
    <row r="188" spans="1:9" s="164" customFormat="1" ht="19.5">
      <c r="A188" s="198" t="s">
        <v>295</v>
      </c>
      <c r="B188" s="146" t="s">
        <v>15</v>
      </c>
      <c r="C188" s="146" t="s">
        <v>348</v>
      </c>
      <c r="D188" s="208" t="s">
        <v>320</v>
      </c>
      <c r="E188" s="207" t="s">
        <v>347</v>
      </c>
      <c r="F188" s="206" t="s">
        <v>346</v>
      </c>
      <c r="G188" s="205" t="s">
        <v>280</v>
      </c>
      <c r="H188" s="204" t="s">
        <v>653</v>
      </c>
      <c r="I188" s="204" t="s">
        <v>653</v>
      </c>
    </row>
    <row r="189" spans="1:9" s="164" customFormat="1" ht="19.5">
      <c r="A189" s="172" t="s">
        <v>345</v>
      </c>
      <c r="B189" s="131" t="s">
        <v>15</v>
      </c>
      <c r="C189" s="131" t="s">
        <v>300</v>
      </c>
      <c r="D189" s="171"/>
      <c r="E189" s="203"/>
      <c r="F189" s="202"/>
      <c r="G189" s="122"/>
      <c r="H189" s="168" t="str">
        <f aca="true" t="shared" si="3" ref="H189:I193">+H190</f>
        <v>10,0</v>
      </c>
      <c r="I189" s="168" t="str">
        <f t="shared" si="3"/>
        <v>10,0</v>
      </c>
    </row>
    <row r="190" spans="1:9" s="164" customFormat="1" ht="19.5">
      <c r="A190" s="172" t="s">
        <v>344</v>
      </c>
      <c r="B190" s="358" t="s">
        <v>15</v>
      </c>
      <c r="C190" s="131" t="s">
        <v>300</v>
      </c>
      <c r="D190" s="171" t="s">
        <v>300</v>
      </c>
      <c r="E190" s="203"/>
      <c r="F190" s="202"/>
      <c r="G190" s="122"/>
      <c r="H190" s="168" t="str">
        <f t="shared" si="3"/>
        <v>10,0</v>
      </c>
      <c r="I190" s="168" t="str">
        <f t="shared" si="3"/>
        <v>10,0</v>
      </c>
    </row>
    <row r="191" spans="1:9" s="164" customFormat="1" ht="68.25" customHeight="1">
      <c r="A191" s="172" t="s">
        <v>343</v>
      </c>
      <c r="B191" s="131" t="s">
        <v>15</v>
      </c>
      <c r="C191" s="131" t="s">
        <v>300</v>
      </c>
      <c r="D191" s="171" t="s">
        <v>300</v>
      </c>
      <c r="E191" s="201" t="s">
        <v>314</v>
      </c>
      <c r="F191" s="169" t="s">
        <v>291</v>
      </c>
      <c r="G191" s="200"/>
      <c r="H191" s="168" t="str">
        <f t="shared" si="3"/>
        <v>10,0</v>
      </c>
      <c r="I191" s="168" t="str">
        <f t="shared" si="3"/>
        <v>10,0</v>
      </c>
    </row>
    <row r="192" spans="1:9" s="164" customFormat="1" ht="85.5" customHeight="1">
      <c r="A192" s="199" t="s">
        <v>598</v>
      </c>
      <c r="B192" s="115" t="s">
        <v>15</v>
      </c>
      <c r="C192" s="115" t="s">
        <v>300</v>
      </c>
      <c r="D192" s="123" t="s">
        <v>300</v>
      </c>
      <c r="E192" s="140" t="s">
        <v>341</v>
      </c>
      <c r="F192" s="139" t="s">
        <v>291</v>
      </c>
      <c r="G192" s="122"/>
      <c r="H192" s="165" t="str">
        <f t="shared" si="3"/>
        <v>10,0</v>
      </c>
      <c r="I192" s="165" t="str">
        <f t="shared" si="3"/>
        <v>10,0</v>
      </c>
    </row>
    <row r="193" spans="1:9" s="164" customFormat="1" ht="19.5">
      <c r="A193" s="199" t="s">
        <v>340</v>
      </c>
      <c r="B193" s="115" t="s">
        <v>15</v>
      </c>
      <c r="C193" s="115" t="s">
        <v>300</v>
      </c>
      <c r="D193" s="123" t="s">
        <v>300</v>
      </c>
      <c r="E193" s="140" t="s">
        <v>299</v>
      </c>
      <c r="F193" s="139" t="s">
        <v>298</v>
      </c>
      <c r="G193" s="122"/>
      <c r="H193" s="165" t="str">
        <f t="shared" si="3"/>
        <v>10,0</v>
      </c>
      <c r="I193" s="165" t="str">
        <f t="shared" si="3"/>
        <v>10,0</v>
      </c>
    </row>
    <row r="194" spans="1:9" s="164" customFormat="1" ht="19.5">
      <c r="A194" s="198" t="s">
        <v>295</v>
      </c>
      <c r="B194" s="115" t="s">
        <v>15</v>
      </c>
      <c r="C194" s="115" t="s">
        <v>300</v>
      </c>
      <c r="D194" s="123" t="s">
        <v>300</v>
      </c>
      <c r="E194" s="140" t="s">
        <v>299</v>
      </c>
      <c r="F194" s="139" t="s">
        <v>298</v>
      </c>
      <c r="G194" s="122" t="s">
        <v>280</v>
      </c>
      <c r="H194" s="138" t="s">
        <v>297</v>
      </c>
      <c r="I194" s="138" t="s">
        <v>297</v>
      </c>
    </row>
    <row r="195" spans="1:9" s="141" customFormat="1" ht="18.75">
      <c r="A195" s="124" t="s">
        <v>339</v>
      </c>
      <c r="B195" s="369" t="s">
        <v>15</v>
      </c>
      <c r="C195" s="128" t="s">
        <v>284</v>
      </c>
      <c r="D195" s="128"/>
      <c r="E195" s="137"/>
      <c r="F195" s="136"/>
      <c r="G195" s="128"/>
      <c r="H195" s="196">
        <f aca="true" t="shared" si="4" ref="H195:I197">+H196</f>
        <v>1757.8</v>
      </c>
      <c r="I195" s="196">
        <f t="shared" si="4"/>
        <v>1757.8</v>
      </c>
    </row>
    <row r="196" spans="1:9" s="141" customFormat="1" ht="18.75">
      <c r="A196" s="124" t="s">
        <v>338</v>
      </c>
      <c r="B196" s="131" t="s">
        <v>15</v>
      </c>
      <c r="C196" s="128" t="s">
        <v>284</v>
      </c>
      <c r="D196" s="128" t="s">
        <v>283</v>
      </c>
      <c r="E196" s="134"/>
      <c r="F196" s="133"/>
      <c r="G196" s="128"/>
      <c r="H196" s="196">
        <f t="shared" si="4"/>
        <v>1757.8</v>
      </c>
      <c r="I196" s="196">
        <f t="shared" si="4"/>
        <v>1757.8</v>
      </c>
    </row>
    <row r="197" spans="1:9" s="141" customFormat="1" ht="61.5" customHeight="1">
      <c r="A197" s="197" t="s">
        <v>652</v>
      </c>
      <c r="B197" s="158" t="s">
        <v>15</v>
      </c>
      <c r="C197" s="131" t="s">
        <v>284</v>
      </c>
      <c r="D197" s="131" t="s">
        <v>283</v>
      </c>
      <c r="E197" s="130" t="s">
        <v>294</v>
      </c>
      <c r="F197" s="129" t="s">
        <v>291</v>
      </c>
      <c r="G197" s="128"/>
      <c r="H197" s="196">
        <f t="shared" si="4"/>
        <v>1757.8</v>
      </c>
      <c r="I197" s="196">
        <f t="shared" si="4"/>
        <v>1757.8</v>
      </c>
    </row>
    <row r="198" spans="1:9" s="141" customFormat="1" ht="59.25" customHeight="1">
      <c r="A198" s="167" t="s">
        <v>651</v>
      </c>
      <c r="B198" s="146" t="s">
        <v>15</v>
      </c>
      <c r="C198" s="115" t="s">
        <v>284</v>
      </c>
      <c r="D198" s="115" t="s">
        <v>283</v>
      </c>
      <c r="E198" s="126" t="s">
        <v>292</v>
      </c>
      <c r="F198" s="125" t="s">
        <v>291</v>
      </c>
      <c r="G198" s="115"/>
      <c r="H198" s="182">
        <f>H199+H204+H206+H203</f>
        <v>1757.8</v>
      </c>
      <c r="I198" s="182">
        <f>I199+I204+I206+I203</f>
        <v>1757.8</v>
      </c>
    </row>
    <row r="199" spans="1:9" s="141" customFormat="1" ht="22.5" customHeight="1">
      <c r="A199" s="181" t="s">
        <v>335</v>
      </c>
      <c r="B199" s="146" t="s">
        <v>15</v>
      </c>
      <c r="C199" s="115" t="s">
        <v>284</v>
      </c>
      <c r="D199" s="123" t="s">
        <v>283</v>
      </c>
      <c r="E199" s="117" t="s">
        <v>282</v>
      </c>
      <c r="F199" s="116" t="s">
        <v>289</v>
      </c>
      <c r="G199" s="122"/>
      <c r="H199" s="182">
        <f>H200+H201+H202</f>
        <v>1757.8</v>
      </c>
      <c r="I199" s="182">
        <f>I200+I201+I202</f>
        <v>1757.8</v>
      </c>
    </row>
    <row r="200" spans="1:9" s="141" customFormat="1" ht="62.25" customHeight="1">
      <c r="A200" s="167" t="s">
        <v>331</v>
      </c>
      <c r="B200" s="146" t="s">
        <v>15</v>
      </c>
      <c r="C200" s="115" t="s">
        <v>284</v>
      </c>
      <c r="D200" s="115" t="s">
        <v>283</v>
      </c>
      <c r="E200" s="117" t="s">
        <v>282</v>
      </c>
      <c r="F200" s="116" t="s">
        <v>289</v>
      </c>
      <c r="G200" s="115" t="s">
        <v>287</v>
      </c>
      <c r="H200" s="114" t="s">
        <v>595</v>
      </c>
      <c r="I200" s="114" t="s">
        <v>595</v>
      </c>
    </row>
    <row r="201" spans="1:9" s="141" customFormat="1" ht="21" customHeight="1">
      <c r="A201" s="132" t="s">
        <v>295</v>
      </c>
      <c r="B201" s="146" t="s">
        <v>15</v>
      </c>
      <c r="C201" s="115" t="s">
        <v>284</v>
      </c>
      <c r="D201" s="115" t="s">
        <v>283</v>
      </c>
      <c r="E201" s="117" t="s">
        <v>282</v>
      </c>
      <c r="F201" s="116" t="s">
        <v>289</v>
      </c>
      <c r="G201" s="115" t="s">
        <v>280</v>
      </c>
      <c r="H201" s="114" t="s">
        <v>650</v>
      </c>
      <c r="I201" s="114" t="s">
        <v>650</v>
      </c>
    </row>
    <row r="202" spans="1:9" s="141" customFormat="1" ht="21" customHeight="1">
      <c r="A202" s="132" t="s">
        <v>334</v>
      </c>
      <c r="B202" s="146" t="s">
        <v>15</v>
      </c>
      <c r="C202" s="115" t="s">
        <v>284</v>
      </c>
      <c r="D202" s="115" t="s">
        <v>283</v>
      </c>
      <c r="E202" s="117" t="s">
        <v>282</v>
      </c>
      <c r="F202" s="116" t="s">
        <v>289</v>
      </c>
      <c r="G202" s="115" t="s">
        <v>333</v>
      </c>
      <c r="H202" s="114" t="s">
        <v>593</v>
      </c>
      <c r="I202" s="114" t="s">
        <v>593</v>
      </c>
    </row>
    <row r="203" spans="1:9" s="141" customFormat="1" ht="69.75" customHeight="1">
      <c r="A203" s="167" t="s">
        <v>331</v>
      </c>
      <c r="B203" s="146" t="s">
        <v>15</v>
      </c>
      <c r="C203" s="115" t="s">
        <v>284</v>
      </c>
      <c r="D203" s="115" t="s">
        <v>283</v>
      </c>
      <c r="E203" s="117" t="s">
        <v>282</v>
      </c>
      <c r="F203" s="116" t="s">
        <v>330</v>
      </c>
      <c r="G203" s="115" t="s">
        <v>287</v>
      </c>
      <c r="H203" s="114" t="s">
        <v>549</v>
      </c>
      <c r="I203" s="114" t="s">
        <v>549</v>
      </c>
    </row>
    <row r="204" spans="1:33" s="163" customFormat="1" ht="37.5" hidden="1">
      <c r="A204" s="135" t="s">
        <v>332</v>
      </c>
      <c r="B204" s="146" t="s">
        <v>15</v>
      </c>
      <c r="C204" s="115" t="s">
        <v>284</v>
      </c>
      <c r="D204" s="123" t="s">
        <v>283</v>
      </c>
      <c r="E204" s="346" t="s">
        <v>591</v>
      </c>
      <c r="F204" s="139" t="s">
        <v>592</v>
      </c>
      <c r="G204" s="238"/>
      <c r="H204" s="370"/>
      <c r="I204" s="370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</row>
    <row r="205" spans="1:33" s="163" customFormat="1" ht="19.5" hidden="1">
      <c r="A205" s="132" t="s">
        <v>295</v>
      </c>
      <c r="B205" s="146" t="s">
        <v>15</v>
      </c>
      <c r="C205" s="115" t="s">
        <v>284</v>
      </c>
      <c r="D205" s="115" t="s">
        <v>283</v>
      </c>
      <c r="E205" s="117" t="s">
        <v>591</v>
      </c>
      <c r="F205" s="139" t="s">
        <v>592</v>
      </c>
      <c r="G205" s="115" t="s">
        <v>280</v>
      </c>
      <c r="H205" s="114"/>
      <c r="I205" s="11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</row>
    <row r="206" spans="1:33" s="163" customFormat="1" ht="37.5" hidden="1">
      <c r="A206" s="135" t="s">
        <v>296</v>
      </c>
      <c r="B206" s="146" t="s">
        <v>15</v>
      </c>
      <c r="C206" s="115" t="s">
        <v>284</v>
      </c>
      <c r="D206" s="123" t="s">
        <v>283</v>
      </c>
      <c r="E206" s="346" t="s">
        <v>591</v>
      </c>
      <c r="F206" s="139" t="s">
        <v>590</v>
      </c>
      <c r="G206" s="238"/>
      <c r="H206" s="370"/>
      <c r="I206" s="370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</row>
    <row r="207" spans="1:33" s="163" customFormat="1" ht="19.5" hidden="1">
      <c r="A207" s="132" t="s">
        <v>295</v>
      </c>
      <c r="B207" s="146" t="s">
        <v>15</v>
      </c>
      <c r="C207" s="115" t="s">
        <v>284</v>
      </c>
      <c r="D207" s="115" t="s">
        <v>283</v>
      </c>
      <c r="E207" s="117" t="s">
        <v>591</v>
      </c>
      <c r="F207" s="139" t="s">
        <v>590</v>
      </c>
      <c r="G207" s="115" t="s">
        <v>280</v>
      </c>
      <c r="H207" s="114"/>
      <c r="I207" s="11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</row>
    <row r="208" spans="1:9" s="141" customFormat="1" ht="25.5" customHeight="1">
      <c r="A208" s="124" t="s">
        <v>293</v>
      </c>
      <c r="B208" s="369" t="s">
        <v>15</v>
      </c>
      <c r="C208" s="194">
        <v>10</v>
      </c>
      <c r="D208" s="194"/>
      <c r="E208" s="137"/>
      <c r="F208" s="136"/>
      <c r="G208" s="128"/>
      <c r="H208" s="127">
        <f>H214</f>
        <v>162</v>
      </c>
      <c r="I208" s="127">
        <f>I214</f>
        <v>162</v>
      </c>
    </row>
    <row r="209" spans="1:9" s="141" customFormat="1" ht="18.75" hidden="1">
      <c r="A209" s="124" t="s">
        <v>290</v>
      </c>
      <c r="B209" s="131" t="s">
        <v>15</v>
      </c>
      <c r="C209" s="161">
        <v>10</v>
      </c>
      <c r="D209" s="160" t="s">
        <v>283</v>
      </c>
      <c r="E209" s="134"/>
      <c r="F209" s="133"/>
      <c r="G209" s="160"/>
      <c r="H209" s="159"/>
      <c r="I209" s="159"/>
    </row>
    <row r="210" spans="1:9" s="141" customFormat="1" ht="54" customHeight="1" hidden="1">
      <c r="A210" s="120" t="s">
        <v>288</v>
      </c>
      <c r="B210" s="158" t="s">
        <v>15</v>
      </c>
      <c r="C210" s="157">
        <v>10</v>
      </c>
      <c r="D210" s="156" t="s">
        <v>283</v>
      </c>
      <c r="E210" s="130" t="s">
        <v>307</v>
      </c>
      <c r="F210" s="129" t="s">
        <v>306</v>
      </c>
      <c r="G210" s="155"/>
      <c r="H210" s="153"/>
      <c r="I210" s="153"/>
    </row>
    <row r="211" spans="1:9" s="141" customFormat="1" ht="68.25" customHeight="1" hidden="1">
      <c r="A211" s="119" t="s">
        <v>285</v>
      </c>
      <c r="B211" s="146" t="s">
        <v>15</v>
      </c>
      <c r="C211" s="145">
        <v>10</v>
      </c>
      <c r="D211" s="144" t="s">
        <v>283</v>
      </c>
      <c r="E211" s="126" t="s">
        <v>303</v>
      </c>
      <c r="F211" s="125" t="s">
        <v>306</v>
      </c>
      <c r="G211" s="152"/>
      <c r="H211" s="150"/>
      <c r="I211" s="150"/>
    </row>
    <row r="212" spans="1:9" s="141" customFormat="1" ht="20.25" customHeight="1" hidden="1">
      <c r="A212" s="149" t="s">
        <v>305</v>
      </c>
      <c r="B212" s="146" t="s">
        <v>15</v>
      </c>
      <c r="C212" s="148">
        <v>10</v>
      </c>
      <c r="D212" s="144" t="s">
        <v>283</v>
      </c>
      <c r="E212" s="126" t="s">
        <v>303</v>
      </c>
      <c r="F212" s="125" t="s">
        <v>302</v>
      </c>
      <c r="G212" s="143"/>
      <c r="H212" s="114"/>
      <c r="I212" s="114"/>
    </row>
    <row r="213" spans="1:9" s="141" customFormat="1" ht="20.25" customHeight="1" hidden="1">
      <c r="A213" s="147" t="s">
        <v>304</v>
      </c>
      <c r="B213" s="146" t="s">
        <v>15</v>
      </c>
      <c r="C213" s="145">
        <v>10</v>
      </c>
      <c r="D213" s="144" t="s">
        <v>283</v>
      </c>
      <c r="E213" s="126" t="s">
        <v>303</v>
      </c>
      <c r="F213" s="125" t="s">
        <v>302</v>
      </c>
      <c r="G213" s="143" t="s">
        <v>301</v>
      </c>
      <c r="H213" s="114"/>
      <c r="I213" s="114"/>
    </row>
    <row r="214" spans="1:33" s="163" customFormat="1" ht="19.5">
      <c r="A214" s="192" t="s">
        <v>329</v>
      </c>
      <c r="B214" s="131" t="s">
        <v>15</v>
      </c>
      <c r="C214" s="157">
        <v>10</v>
      </c>
      <c r="D214" s="156" t="s">
        <v>320</v>
      </c>
      <c r="E214" s="191"/>
      <c r="F214" s="190"/>
      <c r="G214" s="187"/>
      <c r="H214" s="127">
        <f>H215</f>
        <v>162</v>
      </c>
      <c r="I214" s="127">
        <f>I215</f>
        <v>162</v>
      </c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</row>
    <row r="215" spans="1:33" s="163" customFormat="1" ht="75">
      <c r="A215" s="189" t="s">
        <v>589</v>
      </c>
      <c r="B215" s="158" t="s">
        <v>15</v>
      </c>
      <c r="C215" s="188">
        <v>10</v>
      </c>
      <c r="D215" s="188" t="s">
        <v>320</v>
      </c>
      <c r="E215" s="130" t="s">
        <v>327</v>
      </c>
      <c r="F215" s="129" t="s">
        <v>291</v>
      </c>
      <c r="G215" s="187"/>
      <c r="H215" s="127">
        <f>H216</f>
        <v>162</v>
      </c>
      <c r="I215" s="127">
        <f>I216</f>
        <v>162</v>
      </c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</row>
    <row r="216" spans="1:33" s="109" customFormat="1" ht="75.75" customHeight="1">
      <c r="A216" s="186" t="s">
        <v>326</v>
      </c>
      <c r="B216" s="146" t="s">
        <v>15</v>
      </c>
      <c r="C216" s="185" t="s">
        <v>321</v>
      </c>
      <c r="D216" s="184" t="s">
        <v>320</v>
      </c>
      <c r="E216" s="126" t="s">
        <v>325</v>
      </c>
      <c r="F216" s="125" t="s">
        <v>291</v>
      </c>
      <c r="G216" s="128"/>
      <c r="H216" s="121">
        <f>H221+H217+H219</f>
        <v>162</v>
      </c>
      <c r="I216" s="121">
        <f>I221+I217+I219</f>
        <v>162</v>
      </c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</row>
    <row r="217" spans="1:33" s="109" customFormat="1" ht="18.75">
      <c r="A217" s="181" t="s">
        <v>322</v>
      </c>
      <c r="B217" s="146" t="s">
        <v>15</v>
      </c>
      <c r="C217" s="180" t="s">
        <v>321</v>
      </c>
      <c r="D217" s="179" t="s">
        <v>320</v>
      </c>
      <c r="E217" s="126" t="s">
        <v>319</v>
      </c>
      <c r="F217" s="125" t="s">
        <v>324</v>
      </c>
      <c r="G217" s="128"/>
      <c r="H217" s="182">
        <v>0</v>
      </c>
      <c r="I217" s="182">
        <v>0</v>
      </c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</row>
    <row r="218" spans="1:33" s="109" customFormat="1" ht="18.75">
      <c r="A218" s="147" t="s">
        <v>304</v>
      </c>
      <c r="B218" s="146" t="s">
        <v>15</v>
      </c>
      <c r="C218" s="180" t="s">
        <v>321</v>
      </c>
      <c r="D218" s="179" t="s">
        <v>320</v>
      </c>
      <c r="E218" s="126" t="s">
        <v>319</v>
      </c>
      <c r="F218" s="125" t="s">
        <v>324</v>
      </c>
      <c r="G218" s="178" t="s">
        <v>301</v>
      </c>
      <c r="H218" s="182">
        <v>0</v>
      </c>
      <c r="I218" s="182">
        <v>0</v>
      </c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</row>
    <row r="219" spans="1:33" s="109" customFormat="1" ht="18.75">
      <c r="A219" s="181" t="s">
        <v>322</v>
      </c>
      <c r="B219" s="146" t="s">
        <v>15</v>
      </c>
      <c r="C219" s="180" t="s">
        <v>321</v>
      </c>
      <c r="D219" s="179" t="s">
        <v>320</v>
      </c>
      <c r="E219" s="126" t="s">
        <v>319</v>
      </c>
      <c r="F219" s="125" t="s">
        <v>323</v>
      </c>
      <c r="G219" s="128"/>
      <c r="H219" s="182">
        <v>0</v>
      </c>
      <c r="I219" s="182">
        <v>0</v>
      </c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</row>
    <row r="220" spans="1:33" s="109" customFormat="1" ht="18.75">
      <c r="A220" s="147" t="s">
        <v>304</v>
      </c>
      <c r="B220" s="146" t="s">
        <v>15</v>
      </c>
      <c r="C220" s="180" t="s">
        <v>321</v>
      </c>
      <c r="D220" s="179" t="s">
        <v>320</v>
      </c>
      <c r="E220" s="126" t="s">
        <v>319</v>
      </c>
      <c r="F220" s="125" t="s">
        <v>323</v>
      </c>
      <c r="G220" s="178" t="s">
        <v>301</v>
      </c>
      <c r="H220" s="182">
        <v>0</v>
      </c>
      <c r="I220" s="182">
        <v>0</v>
      </c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</row>
    <row r="221" spans="1:33" s="109" customFormat="1" ht="18.75">
      <c r="A221" s="181" t="s">
        <v>322</v>
      </c>
      <c r="B221" s="146" t="s">
        <v>15</v>
      </c>
      <c r="C221" s="180" t="s">
        <v>321</v>
      </c>
      <c r="D221" s="179" t="s">
        <v>320</v>
      </c>
      <c r="E221" s="126" t="s">
        <v>319</v>
      </c>
      <c r="F221" s="125" t="s">
        <v>318</v>
      </c>
      <c r="G221" s="128"/>
      <c r="H221" s="121" t="str">
        <f>H222</f>
        <v>162</v>
      </c>
      <c r="I221" s="121" t="str">
        <f>I222</f>
        <v>162</v>
      </c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</row>
    <row r="222" spans="1:33" s="109" customFormat="1" ht="18.75">
      <c r="A222" s="147" t="s">
        <v>304</v>
      </c>
      <c r="B222" s="146" t="s">
        <v>15</v>
      </c>
      <c r="C222" s="180" t="s">
        <v>321</v>
      </c>
      <c r="D222" s="179" t="s">
        <v>320</v>
      </c>
      <c r="E222" s="126" t="s">
        <v>319</v>
      </c>
      <c r="F222" s="125" t="s">
        <v>318</v>
      </c>
      <c r="G222" s="178" t="s">
        <v>301</v>
      </c>
      <c r="H222" s="177" t="s">
        <v>649</v>
      </c>
      <c r="I222" s="177" t="s">
        <v>649</v>
      </c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</row>
    <row r="223" spans="1:33" s="109" customFormat="1" ht="18.75">
      <c r="A223" s="174" t="s">
        <v>317</v>
      </c>
      <c r="B223" s="131" t="s">
        <v>15</v>
      </c>
      <c r="C223" s="173">
        <v>11</v>
      </c>
      <c r="D223" s="171"/>
      <c r="E223" s="176"/>
      <c r="F223" s="175"/>
      <c r="G223" s="368">
        <f aca="true" t="shared" si="5" ref="G223:I225">+G224</f>
        <v>0</v>
      </c>
      <c r="H223" s="168">
        <f t="shared" si="5"/>
        <v>300</v>
      </c>
      <c r="I223" s="168">
        <f t="shared" si="5"/>
        <v>300</v>
      </c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</row>
    <row r="224" spans="1:33" s="109" customFormat="1" ht="18.75">
      <c r="A224" s="174" t="s">
        <v>316</v>
      </c>
      <c r="B224" s="358" t="s">
        <v>15</v>
      </c>
      <c r="C224" s="173">
        <v>11</v>
      </c>
      <c r="D224" s="171" t="s">
        <v>283</v>
      </c>
      <c r="E224" s="170"/>
      <c r="F224" s="169"/>
      <c r="G224" s="368">
        <f t="shared" si="5"/>
        <v>0</v>
      </c>
      <c r="H224" s="168">
        <f t="shared" si="5"/>
        <v>300</v>
      </c>
      <c r="I224" s="168">
        <f t="shared" si="5"/>
        <v>300</v>
      </c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</row>
    <row r="225" spans="1:33" s="366" customFormat="1" ht="66.75" customHeight="1">
      <c r="A225" s="172" t="s">
        <v>587</v>
      </c>
      <c r="B225" s="131" t="s">
        <v>15</v>
      </c>
      <c r="C225" s="131" t="s">
        <v>310</v>
      </c>
      <c r="D225" s="171" t="s">
        <v>283</v>
      </c>
      <c r="E225" s="170" t="s">
        <v>314</v>
      </c>
      <c r="F225" s="169" t="s">
        <v>291</v>
      </c>
      <c r="G225" s="368">
        <f t="shared" si="5"/>
        <v>0</v>
      </c>
      <c r="H225" s="168">
        <f t="shared" si="5"/>
        <v>300</v>
      </c>
      <c r="I225" s="168">
        <f t="shared" si="5"/>
        <v>300</v>
      </c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7"/>
    </row>
    <row r="226" spans="1:33" s="109" customFormat="1" ht="93.75">
      <c r="A226" s="167" t="s">
        <v>586</v>
      </c>
      <c r="B226" s="115" t="s">
        <v>15</v>
      </c>
      <c r="C226" s="115" t="s">
        <v>310</v>
      </c>
      <c r="D226" s="123" t="s">
        <v>283</v>
      </c>
      <c r="E226" s="140" t="s">
        <v>312</v>
      </c>
      <c r="F226" s="139" t="s">
        <v>291</v>
      </c>
      <c r="G226" s="365">
        <f>+G227+G229</f>
        <v>0</v>
      </c>
      <c r="H226" s="165">
        <f>+H227+H229</f>
        <v>300</v>
      </c>
      <c r="I226" s="165">
        <f>+I227+I229</f>
        <v>300</v>
      </c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</row>
    <row r="227" spans="1:33" s="109" customFormat="1" ht="61.5" customHeight="1">
      <c r="A227" s="147" t="s">
        <v>311</v>
      </c>
      <c r="B227" s="115" t="s">
        <v>15</v>
      </c>
      <c r="C227" s="115" t="s">
        <v>310</v>
      </c>
      <c r="D227" s="123" t="s">
        <v>283</v>
      </c>
      <c r="E227" s="140" t="s">
        <v>309</v>
      </c>
      <c r="F227" s="139" t="s">
        <v>308</v>
      </c>
      <c r="G227" s="122"/>
      <c r="H227" s="165" t="str">
        <f>+H228</f>
        <v>300</v>
      </c>
      <c r="I227" s="165" t="str">
        <f>+I228</f>
        <v>300</v>
      </c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</row>
    <row r="228" spans="1:33" s="109" customFormat="1" ht="24" customHeight="1">
      <c r="A228" s="132" t="s">
        <v>295</v>
      </c>
      <c r="B228" s="115" t="s">
        <v>15</v>
      </c>
      <c r="C228" s="115" t="s">
        <v>310</v>
      </c>
      <c r="D228" s="123" t="s">
        <v>283</v>
      </c>
      <c r="E228" s="140" t="s">
        <v>309</v>
      </c>
      <c r="F228" s="139" t="s">
        <v>308</v>
      </c>
      <c r="G228" s="122" t="s">
        <v>280</v>
      </c>
      <c r="H228" s="138" t="s">
        <v>301</v>
      </c>
      <c r="I228" s="138" t="s">
        <v>301</v>
      </c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</row>
    <row r="229" spans="1:33" s="109" customFormat="1" ht="56.25" hidden="1">
      <c r="A229" s="147" t="s">
        <v>585</v>
      </c>
      <c r="B229" s="115" t="s">
        <v>15</v>
      </c>
      <c r="C229" s="115" t="s">
        <v>310</v>
      </c>
      <c r="D229" s="123" t="s">
        <v>367</v>
      </c>
      <c r="E229" s="140" t="s">
        <v>584</v>
      </c>
      <c r="F229" s="139" t="s">
        <v>583</v>
      </c>
      <c r="G229" s="122"/>
      <c r="H229" s="122"/>
      <c r="I229" s="165">
        <f>+I230</f>
        <v>0</v>
      </c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</row>
    <row r="230" spans="1:33" s="109" customFormat="1" ht="18.75" hidden="1">
      <c r="A230" s="364" t="s">
        <v>295</v>
      </c>
      <c r="B230" s="118" t="s">
        <v>15</v>
      </c>
      <c r="C230" s="362" t="s">
        <v>310</v>
      </c>
      <c r="D230" s="362" t="s">
        <v>367</v>
      </c>
      <c r="E230" s="140" t="s">
        <v>584</v>
      </c>
      <c r="F230" s="139" t="s">
        <v>583</v>
      </c>
      <c r="G230" s="361" t="s">
        <v>280</v>
      </c>
      <c r="H230" s="361"/>
      <c r="I230" s="423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</row>
    <row r="231" spans="1:33" s="109" customFormat="1" ht="18.75" hidden="1">
      <c r="A231" s="363" t="s">
        <v>578</v>
      </c>
      <c r="B231" s="118" t="s">
        <v>15</v>
      </c>
      <c r="C231" s="118" t="s">
        <v>492</v>
      </c>
      <c r="D231" s="362"/>
      <c r="E231" s="600"/>
      <c r="F231" s="601"/>
      <c r="G231" s="118"/>
      <c r="H231" s="118"/>
      <c r="I231" s="118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</row>
    <row r="232" spans="1:33" s="109" customFormat="1" ht="18.75" hidden="1">
      <c r="A232" s="363" t="s">
        <v>578</v>
      </c>
      <c r="B232" s="118" t="s">
        <v>15</v>
      </c>
      <c r="C232" s="118" t="s">
        <v>492</v>
      </c>
      <c r="D232" s="362" t="s">
        <v>283</v>
      </c>
      <c r="E232" s="600"/>
      <c r="F232" s="601"/>
      <c r="G232" s="118"/>
      <c r="H232" s="118"/>
      <c r="I232" s="118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</row>
    <row r="233" spans="1:33" s="109" customFormat="1" ht="75" hidden="1">
      <c r="A233" s="172" t="s">
        <v>582</v>
      </c>
      <c r="B233" s="118" t="s">
        <v>15</v>
      </c>
      <c r="C233" s="118" t="s">
        <v>492</v>
      </c>
      <c r="D233" s="362" t="s">
        <v>283</v>
      </c>
      <c r="E233" s="600" t="s">
        <v>581</v>
      </c>
      <c r="F233" s="601"/>
      <c r="G233" s="118"/>
      <c r="H233" s="118"/>
      <c r="I233" s="118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</row>
    <row r="234" spans="1:33" s="109" customFormat="1" ht="93.75" hidden="1">
      <c r="A234" s="167" t="s">
        <v>580</v>
      </c>
      <c r="B234" s="118" t="s">
        <v>15</v>
      </c>
      <c r="C234" s="118" t="s">
        <v>492</v>
      </c>
      <c r="D234" s="362" t="s">
        <v>283</v>
      </c>
      <c r="E234" s="600" t="s">
        <v>579</v>
      </c>
      <c r="F234" s="601"/>
      <c r="G234" s="118"/>
      <c r="H234" s="118"/>
      <c r="I234" s="118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</row>
    <row r="235" spans="1:33" s="109" customFormat="1" ht="18.75" hidden="1">
      <c r="A235" s="363" t="s">
        <v>578</v>
      </c>
      <c r="B235" s="118" t="s">
        <v>15</v>
      </c>
      <c r="C235" s="118" t="s">
        <v>492</v>
      </c>
      <c r="D235" s="362" t="s">
        <v>283</v>
      </c>
      <c r="E235" s="600" t="s">
        <v>576</v>
      </c>
      <c r="F235" s="601"/>
      <c r="G235" s="118"/>
      <c r="H235" s="118"/>
      <c r="I235" s="118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</row>
    <row r="236" spans="1:33" s="109" customFormat="1" ht="18.75" hidden="1">
      <c r="A236" s="363" t="s">
        <v>577</v>
      </c>
      <c r="B236" s="118" t="s">
        <v>15</v>
      </c>
      <c r="C236" s="118" t="s">
        <v>492</v>
      </c>
      <c r="D236" s="362" t="s">
        <v>283</v>
      </c>
      <c r="E236" s="600" t="s">
        <v>576</v>
      </c>
      <c r="F236" s="601"/>
      <c r="G236" s="118" t="s">
        <v>575</v>
      </c>
      <c r="H236" s="118"/>
      <c r="I236" s="118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</row>
    <row r="237" spans="1:33" s="109" customFormat="1" ht="18.75" hidden="1">
      <c r="A237" s="363"/>
      <c r="B237" s="118"/>
      <c r="C237" s="118"/>
      <c r="D237" s="362"/>
      <c r="E237" s="600"/>
      <c r="F237" s="601"/>
      <c r="G237" s="118"/>
      <c r="H237" s="118"/>
      <c r="I237" s="118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</row>
    <row r="238" spans="1:33" s="109" customFormat="1" ht="18.75">
      <c r="A238" s="108"/>
      <c r="B238" s="107"/>
      <c r="C238" s="107"/>
      <c r="D238" s="113"/>
      <c r="E238" s="112"/>
      <c r="F238" s="111"/>
      <c r="G238" s="107"/>
      <c r="H238" s="107"/>
      <c r="I238" s="107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</row>
    <row r="239" spans="1:33" s="109" customFormat="1" ht="18.75">
      <c r="A239" s="108"/>
      <c r="B239" s="107"/>
      <c r="C239" s="107"/>
      <c r="D239" s="113"/>
      <c r="E239" s="112"/>
      <c r="F239" s="111"/>
      <c r="G239" s="107"/>
      <c r="H239" s="107"/>
      <c r="I239" s="107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</row>
    <row r="240" spans="1:33" s="109" customFormat="1" ht="18.75">
      <c r="A240" s="108"/>
      <c r="B240" s="107"/>
      <c r="C240" s="107"/>
      <c r="D240" s="113"/>
      <c r="E240" s="112"/>
      <c r="F240" s="111"/>
      <c r="G240" s="107"/>
      <c r="H240" s="107"/>
      <c r="I240" s="107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</row>
    <row r="241" spans="1:33" s="109" customFormat="1" ht="18.75">
      <c r="A241" s="108"/>
      <c r="B241" s="107"/>
      <c r="C241" s="107"/>
      <c r="D241" s="113"/>
      <c r="E241" s="112"/>
      <c r="F241" s="111"/>
      <c r="G241" s="107"/>
      <c r="H241" s="107"/>
      <c r="I241" s="107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</row>
    <row r="242" spans="1:33" s="109" customFormat="1" ht="18.75">
      <c r="A242" s="108"/>
      <c r="B242" s="107"/>
      <c r="C242" s="107"/>
      <c r="D242" s="113"/>
      <c r="E242" s="112"/>
      <c r="F242" s="111"/>
      <c r="G242" s="107"/>
      <c r="H242" s="107"/>
      <c r="I242" s="107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</row>
    <row r="243" spans="1:33" s="109" customFormat="1" ht="18.75">
      <c r="A243" s="108"/>
      <c r="B243" s="107"/>
      <c r="C243" s="107"/>
      <c r="D243" s="113"/>
      <c r="E243" s="112"/>
      <c r="F243" s="111"/>
      <c r="G243" s="107"/>
      <c r="H243" s="107"/>
      <c r="I243" s="107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</row>
    <row r="244" spans="1:33" s="109" customFormat="1" ht="18.75">
      <c r="A244" s="108"/>
      <c r="B244" s="107"/>
      <c r="C244" s="107"/>
      <c r="D244" s="113"/>
      <c r="E244" s="112"/>
      <c r="F244" s="111"/>
      <c r="G244" s="107"/>
      <c r="H244" s="107"/>
      <c r="I244" s="107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</row>
    <row r="245" spans="1:33" s="109" customFormat="1" ht="18.75">
      <c r="A245" s="108"/>
      <c r="B245" s="107"/>
      <c r="C245" s="107"/>
      <c r="D245" s="113"/>
      <c r="E245" s="112"/>
      <c r="F245" s="111"/>
      <c r="G245" s="107"/>
      <c r="H245" s="107"/>
      <c r="I245" s="107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</row>
    <row r="246" spans="1:33" s="109" customFormat="1" ht="18.75">
      <c r="A246" s="108"/>
      <c r="B246" s="107"/>
      <c r="C246" s="107"/>
      <c r="D246" s="113"/>
      <c r="E246" s="112"/>
      <c r="F246" s="111"/>
      <c r="G246" s="107"/>
      <c r="H246" s="107"/>
      <c r="I246" s="107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</row>
    <row r="247" spans="1:33" s="109" customFormat="1" ht="18.75">
      <c r="A247" s="108"/>
      <c r="B247" s="107"/>
      <c r="C247" s="107"/>
      <c r="D247" s="113"/>
      <c r="E247" s="112"/>
      <c r="F247" s="111"/>
      <c r="G247" s="107"/>
      <c r="H247" s="107"/>
      <c r="I247" s="107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</row>
    <row r="248" spans="1:33" s="109" customFormat="1" ht="18.75">
      <c r="A248" s="108"/>
      <c r="B248" s="107"/>
      <c r="C248" s="107"/>
      <c r="D248" s="113"/>
      <c r="E248" s="112"/>
      <c r="F248" s="111"/>
      <c r="G248" s="107"/>
      <c r="H248" s="107"/>
      <c r="I248" s="107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</row>
    <row r="249" spans="1:33" s="109" customFormat="1" ht="18.75">
      <c r="A249" s="108"/>
      <c r="B249" s="107"/>
      <c r="C249" s="107"/>
      <c r="D249" s="113"/>
      <c r="E249" s="112"/>
      <c r="F249" s="111"/>
      <c r="G249" s="107"/>
      <c r="H249" s="107"/>
      <c r="I249" s="107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</row>
    <row r="250" spans="1:33" s="109" customFormat="1" ht="18.75">
      <c r="A250" s="108"/>
      <c r="B250" s="107"/>
      <c r="C250" s="107"/>
      <c r="D250" s="113"/>
      <c r="E250" s="112"/>
      <c r="F250" s="111"/>
      <c r="G250" s="107"/>
      <c r="H250" s="107"/>
      <c r="I250" s="107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</row>
    <row r="251" spans="1:33" s="109" customFormat="1" ht="18.75">
      <c r="A251" s="108"/>
      <c r="B251" s="107"/>
      <c r="C251" s="107"/>
      <c r="D251" s="113"/>
      <c r="E251" s="112"/>
      <c r="F251" s="111"/>
      <c r="G251" s="107"/>
      <c r="H251" s="107"/>
      <c r="I251" s="107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</row>
    <row r="252" spans="1:33" s="109" customFormat="1" ht="18.75">
      <c r="A252" s="108"/>
      <c r="B252" s="107"/>
      <c r="C252" s="107"/>
      <c r="D252" s="113"/>
      <c r="E252" s="112"/>
      <c r="F252" s="111"/>
      <c r="G252" s="107"/>
      <c r="H252" s="107"/>
      <c r="I252" s="107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</row>
    <row r="253" spans="1:33" s="109" customFormat="1" ht="18.75">
      <c r="A253" s="108"/>
      <c r="B253" s="107"/>
      <c r="C253" s="107"/>
      <c r="D253" s="113"/>
      <c r="E253" s="112"/>
      <c r="F253" s="111"/>
      <c r="G253" s="107"/>
      <c r="H253" s="107"/>
      <c r="I253" s="107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</row>
    <row r="254" spans="1:33" s="109" customFormat="1" ht="18.75">
      <c r="A254" s="108"/>
      <c r="B254" s="107"/>
      <c r="C254" s="107"/>
      <c r="D254" s="113"/>
      <c r="E254" s="112"/>
      <c r="F254" s="111"/>
      <c r="G254" s="107"/>
      <c r="H254" s="107"/>
      <c r="I254" s="107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</row>
    <row r="255" spans="1:33" s="109" customFormat="1" ht="18.75">
      <c r="A255" s="108"/>
      <c r="B255" s="107"/>
      <c r="C255" s="107"/>
      <c r="D255" s="113"/>
      <c r="E255" s="112"/>
      <c r="F255" s="111"/>
      <c r="G255" s="107"/>
      <c r="H255" s="107"/>
      <c r="I255" s="107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</row>
    <row r="256" spans="1:33" s="109" customFormat="1" ht="18.75">
      <c r="A256" s="108"/>
      <c r="B256" s="107"/>
      <c r="C256" s="107"/>
      <c r="D256" s="113"/>
      <c r="E256" s="112"/>
      <c r="F256" s="111"/>
      <c r="G256" s="107"/>
      <c r="H256" s="107"/>
      <c r="I256" s="107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</row>
    <row r="257" spans="1:33" s="109" customFormat="1" ht="18.75">
      <c r="A257" s="108"/>
      <c r="B257" s="107"/>
      <c r="C257" s="107"/>
      <c r="D257" s="113"/>
      <c r="E257" s="112"/>
      <c r="F257" s="111"/>
      <c r="G257" s="107"/>
      <c r="H257" s="107"/>
      <c r="I257" s="107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</row>
    <row r="258" spans="1:33" s="109" customFormat="1" ht="18.75">
      <c r="A258" s="108"/>
      <c r="B258" s="107"/>
      <c r="C258" s="107"/>
      <c r="D258" s="113"/>
      <c r="E258" s="112"/>
      <c r="F258" s="111"/>
      <c r="G258" s="107"/>
      <c r="H258" s="107"/>
      <c r="I258" s="107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</row>
    <row r="259" spans="1:33" s="109" customFormat="1" ht="18.75">
      <c r="A259" s="108"/>
      <c r="B259" s="107"/>
      <c r="C259" s="107"/>
      <c r="D259" s="113"/>
      <c r="E259" s="112"/>
      <c r="F259" s="111"/>
      <c r="G259" s="107"/>
      <c r="H259" s="107"/>
      <c r="I259" s="107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</row>
    <row r="260" spans="1:33" s="109" customFormat="1" ht="18.75">
      <c r="A260" s="108"/>
      <c r="B260" s="107"/>
      <c r="C260" s="107"/>
      <c r="D260" s="113"/>
      <c r="E260" s="112"/>
      <c r="F260" s="111"/>
      <c r="G260" s="107"/>
      <c r="H260" s="107"/>
      <c r="I260" s="107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</row>
    <row r="261" spans="1:33" s="109" customFormat="1" ht="18.75">
      <c r="A261" s="108"/>
      <c r="B261" s="107"/>
      <c r="C261" s="107"/>
      <c r="D261" s="113"/>
      <c r="E261" s="112"/>
      <c r="F261" s="111"/>
      <c r="G261" s="107"/>
      <c r="H261" s="107"/>
      <c r="I261" s="107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</row>
    <row r="262" spans="1:33" s="109" customFormat="1" ht="18.75">
      <c r="A262" s="108"/>
      <c r="B262" s="107"/>
      <c r="C262" s="107"/>
      <c r="D262" s="113"/>
      <c r="E262" s="112"/>
      <c r="F262" s="111"/>
      <c r="G262" s="107"/>
      <c r="H262" s="107"/>
      <c r="I262" s="107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</row>
    <row r="263" spans="1:33" s="109" customFormat="1" ht="18.75">
      <c r="A263" s="108"/>
      <c r="B263" s="107"/>
      <c r="C263" s="107"/>
      <c r="D263" s="113"/>
      <c r="E263" s="112"/>
      <c r="F263" s="111"/>
      <c r="G263" s="107"/>
      <c r="H263" s="107"/>
      <c r="I263" s="107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</row>
    <row r="264" spans="1:33" s="109" customFormat="1" ht="18.75">
      <c r="A264" s="108"/>
      <c r="B264" s="107"/>
      <c r="C264" s="107"/>
      <c r="D264" s="113"/>
      <c r="E264" s="112"/>
      <c r="F264" s="111"/>
      <c r="G264" s="107"/>
      <c r="H264" s="107"/>
      <c r="I264" s="107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</row>
    <row r="265" spans="1:33" s="109" customFormat="1" ht="18.75">
      <c r="A265" s="108"/>
      <c r="B265" s="107"/>
      <c r="C265" s="107"/>
      <c r="D265" s="113"/>
      <c r="E265" s="112"/>
      <c r="F265" s="111"/>
      <c r="G265" s="107"/>
      <c r="H265" s="107"/>
      <c r="I265" s="107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</row>
  </sheetData>
  <sheetProtection/>
  <mergeCells count="24">
    <mergeCell ref="A1:I1"/>
    <mergeCell ref="A2:I2"/>
    <mergeCell ref="A3:I3"/>
    <mergeCell ref="A4:I4"/>
    <mergeCell ref="A5:I5"/>
    <mergeCell ref="A6:I6"/>
    <mergeCell ref="A7:I7"/>
    <mergeCell ref="A8:G8"/>
    <mergeCell ref="A9:I9"/>
    <mergeCell ref="E70:F70"/>
    <mergeCell ref="E83:F83"/>
    <mergeCell ref="E99:F99"/>
    <mergeCell ref="E101:F101"/>
    <mergeCell ref="E102:F102"/>
    <mergeCell ref="E120:F120"/>
    <mergeCell ref="E122:F122"/>
    <mergeCell ref="E123:F123"/>
    <mergeCell ref="E231:F231"/>
    <mergeCell ref="E232:F232"/>
    <mergeCell ref="E233:F233"/>
    <mergeCell ref="E234:F234"/>
    <mergeCell ref="E235:F235"/>
    <mergeCell ref="E236:F236"/>
    <mergeCell ref="E237:F23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2016-12-30T10:22:31Z</cp:lastPrinted>
  <dcterms:created xsi:type="dcterms:W3CDTF">2014-10-25T07:35:49Z</dcterms:created>
  <dcterms:modified xsi:type="dcterms:W3CDTF">2016-12-27T11:35:03Z</dcterms:modified>
  <cp:category/>
  <cp:version/>
  <cp:contentType/>
  <cp:contentStatus/>
</cp:coreProperties>
</file>