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tabRatio="225" activeTab="0"/>
  </bookViews>
  <sheets>
    <sheet name="прил.7 " sheetId="1" r:id="rId1"/>
    <sheet name="прил.9" sheetId="2" r:id="rId2"/>
    <sheet name="прил11" sheetId="3" r:id="rId3"/>
  </sheets>
  <definedNames>
    <definedName name="_xlnm.Print_Titles" localSheetId="1">'прил.9'!$10:$10</definedName>
    <definedName name="_xlnm.Print_Area" localSheetId="1">'прил.9'!$A$1:$H$243</definedName>
  </definedNames>
  <calcPr fullCalcOnLoad="1"/>
</workbook>
</file>

<file path=xl/sharedStrings.xml><?xml version="1.0" encoding="utf-8"?>
<sst xmlns="http://schemas.openxmlformats.org/spreadsheetml/2006/main" count="3028" uniqueCount="490">
  <si>
    <t>001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</si>
  <si>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</si>
  <si>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</si>
  <si>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</si>
  <si>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</si>
  <si>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</si>
  <si>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</si>
  <si>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</si>
  <si>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</si>
  <si>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</si>
  <si>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</si>
  <si>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</si>
  <si>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</si>
  <si>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</si>
  <si>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</si>
  <si>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</si>
  <si>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</si>
  <si>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</si>
  <si>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</si>
  <si>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</si>
  <si>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</si>
  <si>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</si>
  <si>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</si>
  <si>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</si>
  <si>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</si>
  <si>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</si>
  <si>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</si>
  <si>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</si>
  <si>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</si>
  <si>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</si>
  <si>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</si>
  <si>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</si>
  <si>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</si>
  <si>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</si>
  <si>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</si>
  <si>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08 0 00</t>
  </si>
  <si>
    <t>ФИЗИЧЕСКАЯ КУЛЬТУРА И СПОРТ</t>
  </si>
  <si>
    <t>03</t>
  </si>
  <si>
    <t>10</t>
  </si>
  <si>
    <t>Государственная поддержка молодых семей в улучшении жилищных условий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</si>
  <si>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</si>
  <si>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</si>
  <si>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</si>
  <si>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</si>
  <si>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</si>
  <si>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</si>
  <si>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</si>
  <si>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</si>
  <si>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>Реализация мероприятий в сфере молодежной политики</t>
  </si>
  <si>
    <t>Молодежная политика и оздоровление детей</t>
  </si>
  <si>
    <t>ОБРАЗОВАНИЕ</t>
  </si>
  <si>
    <t>C1433</t>
  </si>
  <si>
    <t>071 03</t>
  </si>
  <si>
    <t>05</t>
  </si>
  <si>
    <t>07 1 00</t>
  </si>
  <si>
    <t>C1457</t>
  </si>
  <si>
    <t>07 1 01</t>
  </si>
  <si>
    <t>Мероприятия по сбору и удалению твердых и жидких бытовых отходов</t>
  </si>
  <si>
    <t>C1456</t>
  </si>
  <si>
    <t>Мероприятия по содержанию мемориальных комплексов</t>
  </si>
  <si>
    <t>07 1 05</t>
  </si>
  <si>
    <t>Озеленение</t>
  </si>
  <si>
    <t>Мероприятия по благоустройству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</si>
  <si>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</si>
  <si>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</si>
  <si>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</si>
  <si>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</si>
  <si>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</si>
  <si>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С1431</t>
  </si>
  <si>
    <t>Коммунальное хозяйство</t>
  </si>
  <si>
    <t>400</t>
  </si>
  <si>
    <t>С1430</t>
  </si>
  <si>
    <t>07 1 07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</si>
  <si>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</si>
  <si>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</si>
  <si>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</si>
  <si>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</si>
  <si>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</si>
  <si>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</si>
  <si>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Мероприятия по разработке документов территориального планирования и градостроительного зонирования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</si>
  <si>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</si>
  <si>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</si>
  <si>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</si>
  <si>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</si>
  <si>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</si>
  <si>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</si>
  <si>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</si>
  <si>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</si>
  <si>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</si>
  <si>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</si>
  <si>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</si>
  <si>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</si>
  <si>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</si>
  <si>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Мероприятия в области энергосбережения</t>
  </si>
  <si>
    <t>05 0 00</t>
  </si>
  <si>
    <t>Другие вопросы в области национальной экономики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</si>
  <si>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</si>
  <si>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</si>
  <si>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</si>
  <si>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</si>
  <si>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</si>
  <si>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</si>
  <si>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</si>
  <si>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</si>
  <si>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</si>
  <si>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</si>
  <si>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</si>
  <si>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</si>
  <si>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</si>
  <si>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</si>
  <si>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</si>
  <si>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</si>
  <si>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</si>
  <si>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</si>
  <si>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Дорожное хозяйство (дорожные фонды)</t>
  </si>
  <si>
    <t>НАЦИОНАЛЬНАЯ ЭКОНОМИКА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</si>
  <si>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</si>
  <si>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</si>
  <si>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</si>
  <si>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</si>
  <si>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12 0 00</t>
  </si>
  <si>
    <t>Другие вопросы в области национальной безопасности и правоохранительной деятельности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</si>
  <si>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</si>
  <si>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</si>
  <si>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13 0 00</t>
  </si>
  <si>
    <t>Обеспечение пожарной безопасности</t>
  </si>
  <si>
    <t>НАЦИОНАЛЬНАЯ БЕЗОПАСНОСТЬ И ПРАВООХРАНИТЕЛЬНАЯ ДЕЯТЕЛЬНОСТЬ</t>
  </si>
  <si>
    <t>С1439</t>
  </si>
  <si>
    <t>77 2 00</t>
  </si>
  <si>
    <t>Реализация мероприятий по распространению официальной информации</t>
  </si>
  <si>
    <t>С1401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</si>
  <si>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</si>
  <si>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</si>
  <si>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</si>
  <si>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</si>
  <si>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</si>
  <si>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</si>
  <si>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</si>
  <si>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</si>
  <si>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</si>
  <si>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</si>
  <si>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</si>
  <si>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</si>
  <si>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</si>
  <si>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</si>
  <si>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</si>
  <si>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</si>
  <si>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</si>
  <si>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</si>
  <si>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</si>
  <si>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С1437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</si>
  <si>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</si>
  <si>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</si>
  <si>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09 0 00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</si>
  <si>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</si>
  <si>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</si>
  <si>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</si>
  <si>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</si>
  <si>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</si>
  <si>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</si>
  <si>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</si>
  <si>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</si>
  <si>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</si>
  <si>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</si>
  <si>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</si>
  <si>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</si>
  <si>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</si>
  <si>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</si>
  <si>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</si>
  <si>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</si>
  <si>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</si>
  <si>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</si>
  <si>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</si>
  <si>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</si>
  <si>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</si>
  <si>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</si>
  <si>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</si>
  <si>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</si>
  <si>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</si>
  <si>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</si>
  <si>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</si>
  <si>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</si>
  <si>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</si>
  <si>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</si>
  <si>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</si>
  <si>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</si>
  <si>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</si>
  <si>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</si>
  <si>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</si>
  <si>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</si>
  <si>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</si>
  <si>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</si>
  <si>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</si>
  <si>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</si>
  <si>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</si>
  <si>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</si>
  <si>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С Е Г О</t>
  </si>
  <si>
    <t>ВР</t>
  </si>
  <si>
    <t>ЦСР</t>
  </si>
  <si>
    <t>ПР</t>
  </si>
  <si>
    <t>Рз</t>
  </si>
  <si>
    <t>Приложение №7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</si>
  <si>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</si>
  <si>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</si>
  <si>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</si>
  <si>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</si>
  <si>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</si>
  <si>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</si>
  <si>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</si>
  <si>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</si>
  <si>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</si>
  <si>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</si>
  <si>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</si>
  <si>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1444</t>
  </si>
  <si>
    <t>01 1</t>
  </si>
  <si>
    <t>1443</t>
  </si>
  <si>
    <t>07 1 06</t>
  </si>
  <si>
    <t>600</t>
  </si>
  <si>
    <t>Мероприятия по строительству очистных сооружений</t>
  </si>
  <si>
    <t>150</t>
  </si>
  <si>
    <t>Мероприятия по капитальному ремонту муниципального жилищного фонда</t>
  </si>
  <si>
    <t>Мероприятия  по разработке документов территориального планирования и градостроительного зонирования</t>
  </si>
  <si>
    <t>Основное мероприятие "Реализация комплекса мер по пожарной безопасности "</t>
  </si>
  <si>
    <t>Закупка товаров, работ и услуг для обеспечения государственных (муниципальных) нужд</t>
  </si>
  <si>
    <t>Приложение №9</t>
  </si>
  <si>
    <t>00 C1404</t>
  </si>
  <si>
    <t>76 1</t>
  </si>
  <si>
    <t>00 00000</t>
  </si>
  <si>
    <t>76 0</t>
  </si>
  <si>
    <t>00 C1402</t>
  </si>
  <si>
    <t>73 1</t>
  </si>
  <si>
    <t>73 0</t>
  </si>
  <si>
    <t>71 1</t>
  </si>
  <si>
    <t>71 0</t>
  </si>
  <si>
    <t>0000000</t>
  </si>
  <si>
    <t>13 0</t>
  </si>
  <si>
    <t>12 0</t>
  </si>
  <si>
    <t>03 C1459</t>
  </si>
  <si>
    <t>01 C1424</t>
  </si>
  <si>
    <t>09 0</t>
  </si>
  <si>
    <t xml:space="preserve">08 0 </t>
  </si>
  <si>
    <t>00 C1439</t>
  </si>
  <si>
    <t>Мероприятия по распространению официальной информации</t>
  </si>
  <si>
    <t>00 C1401</t>
  </si>
  <si>
    <t>ОХО налоги</t>
  </si>
  <si>
    <t>ОХО закупки</t>
  </si>
  <si>
    <t>ОХО (зарплата с начислениями)</t>
  </si>
  <si>
    <t>07 2 03 С 1417</t>
  </si>
  <si>
    <t>01 L0200</t>
  </si>
  <si>
    <t>072</t>
  </si>
  <si>
    <t>07 2</t>
  </si>
  <si>
    <t>08 С1431</t>
  </si>
  <si>
    <t>071</t>
  </si>
  <si>
    <t>Обеспечение мероприятий по модернизации систем коммунальной инфраструктуры</t>
  </si>
  <si>
    <t>07 С1430</t>
  </si>
  <si>
    <t>01 C1457</t>
  </si>
  <si>
    <t>07 1</t>
  </si>
  <si>
    <t>Мероприятия по по содержанию мемориальных комплексов</t>
  </si>
  <si>
    <t>05 C1433</t>
  </si>
  <si>
    <t>03 C1433</t>
  </si>
  <si>
    <t xml:space="preserve">07 0 </t>
  </si>
  <si>
    <t>05 0</t>
  </si>
  <si>
    <t>01 С1468</t>
  </si>
  <si>
    <t>01 С1416</t>
  </si>
  <si>
    <t>Повышение эффективности управления муниципальным имуществом</t>
  </si>
  <si>
    <t>04 0</t>
  </si>
  <si>
    <t>1630,049</t>
  </si>
  <si>
    <t>1800</t>
  </si>
  <si>
    <t>20 0 00</t>
  </si>
  <si>
    <t>20 0 01</t>
  </si>
  <si>
    <t>20 0 03</t>
  </si>
  <si>
    <t>20 0 03 С1459</t>
  </si>
  <si>
    <t>18 0 02</t>
  </si>
  <si>
    <t>Мероприятия по сбору и вывозу ТБО</t>
  </si>
  <si>
    <t>19 0 04</t>
  </si>
  <si>
    <t>С1457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</si>
  <si>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2018-2022 годы»</t>
  </si>
  <si>
    <t>20 0</t>
  </si>
  <si>
    <t>19 0 01 00000</t>
  </si>
  <si>
    <t>19 0 04 C1457</t>
  </si>
  <si>
    <t>Резервный фонд</t>
  </si>
  <si>
    <t>78 1 00 С1403</t>
  </si>
  <si>
    <t>78 0 00</t>
  </si>
  <si>
    <t>78 1 00</t>
  </si>
  <si>
    <t>С1403</t>
  </si>
  <si>
    <t>Основное мероприятие "Проведение муниципальной политики в области имущественных и земельных отношений"</t>
  </si>
  <si>
    <t>Мероприятия в области имущественных отношений</t>
  </si>
  <si>
    <t>Основное мероприятие "Обеспечение мероприятий по проектированию и строительству очистных сооружений"</t>
  </si>
  <si>
    <t xml:space="preserve">Создание условий для развития социальной и инженерной инфраструктуры муниципальных образований 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</si>
  <si>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</si>
  <si>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</si>
  <si>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Основное мероприятие " Обеспечение мероприятий по по сбору и вывозу ТБО объектов социальной сферы"</t>
  </si>
  <si>
    <t>Мероприятия по сбору и транспортированию твердых  отходов</t>
  </si>
  <si>
    <t>Основное мероприятие "Поддержание в чистоте территории муниципального образования"</t>
  </si>
  <si>
    <t>Основное мероприятие "Уличное освещение"</t>
  </si>
  <si>
    <t xml:space="preserve">  07 1 03</t>
  </si>
  <si>
    <t>Основное мероприятие "Озеленение"</t>
  </si>
  <si>
    <t>Основное мероприятие "Мероприятия по ремонту мемориальных комплексов"</t>
  </si>
  <si>
    <t>17 0 02</t>
  </si>
  <si>
    <t>Реализация мероприятий по формированию современной городской среды</t>
  </si>
  <si>
    <t>18 0 00</t>
  </si>
  <si>
    <t>19 0 00</t>
  </si>
  <si>
    <t>30,0</t>
  </si>
  <si>
    <t xml:space="preserve">     77 2 00 С1445</t>
  </si>
  <si>
    <t xml:space="preserve">     77 2 00 00000</t>
  </si>
  <si>
    <t>07 1 08</t>
  </si>
  <si>
    <t>Основное мероприятие "Обеспечение мероприятий по модернизации систем коммунальной инфраструктуры"</t>
  </si>
  <si>
    <t>200,00</t>
  </si>
  <si>
    <t>Расходы муниципального образования на обеспечение первичных  мер пожарной безопасности на территории муниципального образования</t>
  </si>
  <si>
    <t>2518,359</t>
  </si>
  <si>
    <t>50,0</t>
  </si>
  <si>
    <t>0,00</t>
  </si>
  <si>
    <t>300,00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</si>
  <si>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2019-2023 годы"  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</si>
  <si>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2019-2023 годы"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</si>
  <si>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2019-2023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</si>
  <si>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2019– 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</si>
  <si>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 – 2023 годы»</t>
  </si>
  <si>
    <t>01 С1467</t>
  </si>
  <si>
    <t>Проведение муниципальной политики в области земельных отношений</t>
  </si>
  <si>
    <t>50,600</t>
  </si>
  <si>
    <t>Социальное обеспечение и иные выплаты населению (молодые семьи)</t>
  </si>
  <si>
    <t>90,00</t>
  </si>
  <si>
    <t>133,341</t>
  </si>
  <si>
    <t>17 0 00 00000</t>
  </si>
  <si>
    <t>350</t>
  </si>
  <si>
    <t>99</t>
  </si>
  <si>
    <t>15</t>
  </si>
  <si>
    <t>50</t>
  </si>
  <si>
    <t>495</t>
  </si>
  <si>
    <t>2566,049</t>
  </si>
  <si>
    <t>930,0</t>
  </si>
  <si>
    <t>6,00</t>
  </si>
  <si>
    <t>1000</t>
  </si>
  <si>
    <t>170</t>
  </si>
  <si>
    <t>Муниципальная программа  поселка Глушково  Глушковского района Курской области «Развитие муниципальной службы в муниципальном образовании "поселок Глушково"  Глушковского района  Курской области на 2019-2023 годы»</t>
  </si>
  <si>
    <t>Основное мероприятие "Реализация мероприятий в сфере молодежной политики"</t>
  </si>
  <si>
    <t>Основное мероприятие "Создание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жизни"</t>
  </si>
  <si>
    <t>09 0 01</t>
  </si>
  <si>
    <t xml:space="preserve">      09 0 01 С1437</t>
  </si>
  <si>
    <t xml:space="preserve">       13 0 01</t>
  </si>
  <si>
    <t>13 0 01 С1460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</si>
  <si>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на территории муниципального образования  "поселок Глушково" Глушковского района Курской области на  2019– 2023 годы»</t>
  </si>
  <si>
    <t>05 0 01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</si>
  <si>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2019-2023 годы"
комплексного развития социальной инфраструктуры муниципального образования «поселок Глушково» Глушковского района
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</si>
  <si>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 Глушковского района Курской области на 2018-2037 годы"</t>
  </si>
  <si>
    <t>04 0 01</t>
  </si>
  <si>
    <t>17 0 00</t>
  </si>
  <si>
    <t>08 0  01</t>
  </si>
  <si>
    <t>07 2 04</t>
  </si>
  <si>
    <t>08 0 02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</si>
  <si>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</si>
  <si>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</si>
  <si>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</si>
  <si>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годы"
</t>
  </si>
  <si>
    <t>12 0 01</t>
  </si>
  <si>
    <t>L4970</t>
  </si>
  <si>
    <t>Основное мероприятие "Энергосбережение и повышение энергетической эффективности в бюджетной сфере"</t>
  </si>
  <si>
    <t>Мероприятия по обеспечению охраны окружающей среды</t>
  </si>
  <si>
    <t>С1469</t>
  </si>
  <si>
    <t xml:space="preserve">     77 2 00 С1469</t>
  </si>
  <si>
    <t>П1485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</si>
  <si>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</si>
  <si>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Региональный проект "Формирование комфортной городской среды"</t>
  </si>
  <si>
    <t>17 0 F2</t>
  </si>
  <si>
    <t>55550</t>
  </si>
  <si>
    <t>C5550</t>
  </si>
  <si>
    <t>17 0 F2 55550</t>
  </si>
  <si>
    <t>Основное мероприятие "Содействие в реализации малых проектов в сфере благоустройства территории муниципального образования «поселок Глушково»</t>
  </si>
  <si>
    <t>07 1 09</t>
  </si>
  <si>
    <t>S0090</t>
  </si>
  <si>
    <t>Реализация малых проектов в сфере благоустройства территории муниципального образования «поселок Глушково»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</si>
  <si>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
Глушковского района Курской области на 2018-2037 годы"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</si>
  <si>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</si>
  <si>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</si>
  <si>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 "Создание условий для обеспечения доступным и комфортным жильем граждан в муниципальном образвании "поселок Глушково"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годы»</t>
  </si>
  <si>
    <t>10090</t>
  </si>
  <si>
    <t>2021</t>
  </si>
  <si>
    <t>тыс. руб.</t>
  </si>
  <si>
    <t>Физическая культура</t>
  </si>
  <si>
    <t>Реализация мероприятий по обеспечению жильем молодых семей</t>
  </si>
  <si>
    <t>20 0 02</t>
  </si>
  <si>
    <t>100,00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</si>
  <si>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</si>
  <si>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</si>
  <si>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2019-2022 годы"
комплексного развития социальной инфраструктуры муниципального образования «поселок Глушково» Глушковского района
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</si>
  <si>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</si>
  <si>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2018-2024 годы»</t>
  </si>
  <si>
    <t>20,0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</si>
  <si>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годы»</t>
  </si>
  <si>
    <t>150,00</t>
  </si>
  <si>
    <t>50,00</t>
  </si>
  <si>
    <t>Муниципальная программа «Формирование современной городской среды в поселке Глушково Глушковского района Курской области  на 2018-2024 годы»</t>
  </si>
  <si>
    <t>Другие вопросы в области охраны окружающей среды</t>
  </si>
  <si>
    <t>Охрана окружающей среды</t>
  </si>
  <si>
    <t>на 2021 год и плановый период 2022 и 2023 годов"</t>
  </si>
  <si>
    <t>Распределение расходов бюджета муниципального образования "поселок Глушково" на 2021 год по разделам и подразделам, 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</si>
  <si>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>Ведомственная структура расходов бюджета поселка Глушково  Глушковского района Курской области на 2021 год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</si>
  <si>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 2021 год</t>
  </si>
  <si>
    <t>17 0 02 C5550</t>
  </si>
  <si>
    <t>Муниципальная программа поселка Глушково Глушковского района Курской области «Развитие малого и среднего предпринимательства  в муниципальном образовании "поселок Глушково" Глушковского района Курской области на 2021– 2025 годы»</t>
  </si>
  <si>
    <t>Основное мероприятие "Компенсация затрат субъектам малого и среднего предпринимательства, связанных с оплатой за обучение работников по охране труда, за повышение квалификации работников"</t>
  </si>
  <si>
    <t>21001С1405</t>
  </si>
  <si>
    <t xml:space="preserve">21 001 С1405 </t>
  </si>
  <si>
    <t>21 001 С1405</t>
  </si>
  <si>
    <t xml:space="preserve">      76 1 00 С1404</t>
  </si>
  <si>
    <t>Основное мероприятие "Осуществление мероприятий по благоустройству общественных территорий"</t>
  </si>
  <si>
    <t>Реализация мероприятий по формированию современной городской среды за счет средств бюджета муниципального образования</t>
  </si>
  <si>
    <t>"О  бюджета муниципального образования</t>
  </si>
  <si>
    <t xml:space="preserve">"О бюджета муниципального образования </t>
  </si>
  <si>
    <t xml:space="preserve"> Глушковского района Курской области  от 24 декабря 2020г. №40</t>
  </si>
  <si>
    <t>"О бюджета муниципального образования</t>
  </si>
  <si>
    <t>S3390</t>
  </si>
  <si>
    <t>957,600</t>
  </si>
  <si>
    <t>1918,524</t>
  </si>
  <si>
    <t>7,000</t>
  </si>
  <si>
    <t>405,000</t>
  </si>
  <si>
    <t>305,000</t>
  </si>
  <si>
    <t>300,000</t>
  </si>
  <si>
    <t>600,000</t>
  </si>
  <si>
    <t>1446,476</t>
  </si>
  <si>
    <t>5972,986</t>
  </si>
  <si>
    <t>2667,151</t>
  </si>
  <si>
    <t>70,000</t>
  </si>
  <si>
    <t>1186,000</t>
  </si>
  <si>
    <t>135,000</t>
  </si>
  <si>
    <t>13390</t>
  </si>
  <si>
    <t xml:space="preserve">            20 0 01 13390</t>
  </si>
  <si>
    <t xml:space="preserve">      20 0 01 S3390</t>
  </si>
  <si>
    <t xml:space="preserve">                                                           Приложение №11</t>
  </si>
  <si>
    <t>в редакции решения от 16 марта 2021г. №18</t>
  </si>
  <si>
    <t>558,900</t>
  </si>
  <si>
    <t xml:space="preserve">    09 0 01 С1437</t>
  </si>
  <si>
    <t>124,589</t>
  </si>
  <si>
    <t>07 1 04</t>
  </si>
  <si>
    <t>1996,559</t>
  </si>
  <si>
    <t xml:space="preserve">        07 2 04 L4970</t>
  </si>
  <si>
    <t xml:space="preserve">       18 0 02 С1417</t>
  </si>
  <si>
    <t xml:space="preserve">     18 0 00 00000</t>
  </si>
  <si>
    <t xml:space="preserve">  08 0  01 С1414</t>
  </si>
  <si>
    <t>08 0 02 С1406</t>
  </si>
  <si>
    <t>12 0 01 С1435</t>
  </si>
  <si>
    <t>12 0 01С1435</t>
  </si>
  <si>
    <t xml:space="preserve">        20 0 03 С1459</t>
  </si>
  <si>
    <t>13 0 02 С1415</t>
  </si>
  <si>
    <t xml:space="preserve">    17 0 00 00000</t>
  </si>
  <si>
    <t xml:space="preserve">   17 0 F2 55550</t>
  </si>
  <si>
    <t xml:space="preserve">  17 0 02 C5550</t>
  </si>
  <si>
    <t xml:space="preserve">   05 0 01 С1434</t>
  </si>
  <si>
    <t xml:space="preserve">   05 0 01С1434</t>
  </si>
  <si>
    <t>Прочая закупка товаров, работ и услуг для государственных (муниципальных) нужд</t>
  </si>
  <si>
    <t>04 C1433</t>
  </si>
  <si>
    <t>00 П1485</t>
  </si>
  <si>
    <t xml:space="preserve">    07 1 03 С1433</t>
  </si>
  <si>
    <t xml:space="preserve">    071 03 С1433</t>
  </si>
  <si>
    <t xml:space="preserve">    07 1 03 00000</t>
  </si>
  <si>
    <t xml:space="preserve">   17 0 02 00000</t>
  </si>
  <si>
    <t>17 0 F2 00000</t>
  </si>
  <si>
    <t>77 2 00 С1469</t>
  </si>
  <si>
    <t>77 2 00 00000</t>
  </si>
  <si>
    <t>77 0 00 00000</t>
  </si>
  <si>
    <t>77 2 00 С1439</t>
  </si>
  <si>
    <t>77 2 00 С1401</t>
  </si>
  <si>
    <t>73 1 00 00000</t>
  </si>
  <si>
    <t>73 1 00 П1485</t>
  </si>
  <si>
    <t>04 0 01 С1468</t>
  </si>
  <si>
    <t>04 0 01 С1467</t>
  </si>
  <si>
    <t xml:space="preserve"> 04 0 01 С1467</t>
  </si>
  <si>
    <t>04 0 01 С1416</t>
  </si>
  <si>
    <t>04 0 01 00000</t>
  </si>
  <si>
    <t xml:space="preserve"> 13 0 01 00000</t>
  </si>
  <si>
    <t>76 1 00 00000</t>
  </si>
  <si>
    <t>76 0 00 00000</t>
  </si>
  <si>
    <t>09 0 01 С1437</t>
  </si>
  <si>
    <t>09 0 01 00000</t>
  </si>
  <si>
    <t>09 0 00 00000</t>
  </si>
  <si>
    <t>13 0 02 00000</t>
  </si>
  <si>
    <t>13 0 00 00000</t>
  </si>
  <si>
    <t xml:space="preserve">     04 0 01 С1467</t>
  </si>
  <si>
    <t>71 0 00 00000</t>
  </si>
  <si>
    <t>71 1 00 00000</t>
  </si>
  <si>
    <t>71 1 00 С1402</t>
  </si>
  <si>
    <t>73 1 00 С1402</t>
  </si>
  <si>
    <t>73 0 00 00000</t>
  </si>
  <si>
    <t>78 1 00 00000</t>
  </si>
  <si>
    <t>78 0 00 00000</t>
  </si>
  <si>
    <t>в редакции решения собрания депутатов от 16 марта 2021г.№18</t>
  </si>
  <si>
    <t>06 C1456</t>
  </si>
  <si>
    <t xml:space="preserve"> 08 0  01 С1414</t>
  </si>
  <si>
    <t>01 00000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</si>
</sst>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9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7" applyFont="1" applyFill="1" applyAlignment="1">
      <alignment vertical="top"/>
      <protection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81" fontId="20" fillId="25" borderId="1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49" fontId="20" fillId="25" borderId="14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>
      <alignment horizontal="right" vertical="center" wrapText="1"/>
    </xf>
    <xf numFmtId="181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0" fillId="24" borderId="16" xfId="65" applyNumberFormat="1" applyFont="1" applyFill="1" applyBorder="1" applyAlignment="1">
      <alignment horizontal="left" vertical="center" wrapText="1"/>
      <protection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vertical="center" wrapText="1"/>
    </xf>
    <xf numFmtId="0" fontId="20" fillId="24" borderId="18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49" fontId="21" fillId="24" borderId="10" xfId="65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4" borderId="0" xfId="58" applyNumberFormat="1" applyFont="1" applyFill="1" applyAlignment="1">
      <alignment horizontal="center" vertical="center" wrapText="1"/>
      <protection/>
    </xf>
    <xf numFmtId="0" fontId="37" fillId="0" borderId="0" xfId="65" applyFont="1" applyAlignment="1">
      <alignment vertical="center" wrapText="1"/>
      <protection/>
    </xf>
    <xf numFmtId="0" fontId="37" fillId="0" borderId="0" xfId="65" applyFont="1" applyFill="1" applyAlignment="1">
      <alignment vertical="center" wrapText="1"/>
      <protection/>
    </xf>
    <xf numFmtId="181" fontId="20" fillId="24" borderId="10" xfId="0" applyNumberFormat="1" applyFont="1" applyFill="1" applyBorder="1" applyAlignment="1">
      <alignment horizontal="right" vertical="center" wrapText="1"/>
    </xf>
    <xf numFmtId="49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0" fillId="24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4" borderId="22" xfId="56" applyNumberFormat="1" applyFont="1" applyFill="1" applyBorder="1" applyAlignment="1">
      <alignment horizontal="center" vertical="center" wrapText="1"/>
      <protection/>
    </xf>
    <xf numFmtId="49" fontId="20" fillId="24" borderId="23" xfId="56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186" fontId="20" fillId="25" borderId="10" xfId="0" applyNumberFormat="1" applyFont="1" applyFill="1" applyBorder="1" applyAlignment="1">
      <alignment horizontal="right" vertical="center" wrapText="1"/>
    </xf>
    <xf numFmtId="49" fontId="20" fillId="24" borderId="13" xfId="56" applyNumberFormat="1" applyFont="1" applyFill="1" applyBorder="1" applyAlignment="1">
      <alignment horizontal="center" vertical="center" wrapText="1"/>
      <protection/>
    </xf>
    <xf numFmtId="49" fontId="20" fillId="24" borderId="21" xfId="56" applyNumberFormat="1" applyFont="1" applyFill="1" applyBorder="1" applyAlignment="1">
      <alignment horizontal="center" vertical="center" wrapText="1"/>
      <protection/>
    </xf>
    <xf numFmtId="0" fontId="20" fillId="24" borderId="10" xfId="43" applyFont="1" applyFill="1" applyBorder="1" applyAlignment="1" applyProtection="1">
      <alignment horizontal="left" wrapText="1"/>
      <protection/>
    </xf>
    <xf numFmtId="49" fontId="24" fillId="24" borderId="10" xfId="65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5" borderId="13" xfId="0" applyNumberFormat="1" applyFont="1" applyFill="1" applyBorder="1" applyAlignment="1">
      <alignment horizontal="left" vertical="center" wrapText="1"/>
    </xf>
    <xf numFmtId="49" fontId="20" fillId="24" borderId="16" xfId="65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186" fontId="21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right" vertical="center" wrapText="1"/>
    </xf>
    <xf numFmtId="49" fontId="20" fillId="24" borderId="11" xfId="65" applyNumberFormat="1" applyFont="1" applyFill="1" applyBorder="1" applyAlignment="1">
      <alignment horizontal="righ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4" xfId="0" applyNumberFormat="1" applyFont="1" applyFill="1" applyBorder="1" applyAlignment="1">
      <alignment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2" xfId="65" applyNumberFormat="1" applyFont="1" applyFill="1" applyBorder="1" applyAlignment="1">
      <alignment horizontal="center" vertical="center" wrapText="1"/>
      <protection/>
    </xf>
    <xf numFmtId="181" fontId="20" fillId="24" borderId="10" xfId="65" applyNumberFormat="1" applyFont="1" applyFill="1" applyBorder="1" applyAlignment="1">
      <alignment horizontal="right" vertical="center" wrapText="1"/>
      <protection/>
    </xf>
    <xf numFmtId="49" fontId="21" fillId="24" borderId="12" xfId="65" applyNumberFormat="1" applyFont="1" applyFill="1" applyBorder="1" applyAlignment="1">
      <alignment horizontal="center" vertical="center" wrapText="1"/>
      <protection/>
    </xf>
    <xf numFmtId="2" fontId="20" fillId="24" borderId="12" xfId="65" applyNumberFormat="1" applyFont="1" applyFill="1" applyBorder="1" applyAlignment="1">
      <alignment horizontal="left" vertical="center" wrapText="1"/>
      <protection/>
    </xf>
    <xf numFmtId="2" fontId="38" fillId="24" borderId="12" xfId="65" applyNumberFormat="1" applyFont="1" applyFill="1" applyBorder="1" applyAlignment="1">
      <alignment horizontal="left" vertical="center" wrapText="1"/>
      <protection/>
    </xf>
    <xf numFmtId="186" fontId="20" fillId="24" borderId="11" xfId="65" applyNumberFormat="1" applyFont="1" applyFill="1" applyBorder="1" applyAlignment="1">
      <alignment horizontal="right" vertical="center" wrapText="1"/>
      <protection/>
    </xf>
    <xf numFmtId="186" fontId="20" fillId="24" borderId="10" xfId="65" applyNumberFormat="1" applyFont="1" applyFill="1" applyBorder="1" applyAlignment="1">
      <alignment horizontal="right" vertical="center" wrapText="1"/>
      <protection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justify"/>
    </xf>
    <xf numFmtId="0" fontId="20" fillId="25" borderId="10" xfId="0" applyFont="1" applyFill="1" applyBorder="1" applyAlignment="1">
      <alignment vertical="center" wrapText="1"/>
    </xf>
    <xf numFmtId="49" fontId="20" fillId="24" borderId="11" xfId="58" applyNumberFormat="1" applyFont="1" applyFill="1" applyBorder="1" applyAlignment="1">
      <alignment horizontal="right" vertical="center" wrapText="1"/>
      <protection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wrapText="1"/>
    </xf>
    <xf numFmtId="0" fontId="20" fillId="25" borderId="10" xfId="0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right" vertical="center" wrapText="1"/>
      <protection/>
    </xf>
    <xf numFmtId="49" fontId="22" fillId="24" borderId="17" xfId="0" applyNumberFormat="1" applyFont="1" applyFill="1" applyBorder="1" applyAlignment="1">
      <alignment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4" borderId="12" xfId="65" applyNumberFormat="1" applyFont="1" applyFill="1" applyBorder="1" applyAlignment="1">
      <alignment horizontal="center" vertical="center" wrapText="1"/>
      <protection/>
    </xf>
    <xf numFmtId="49" fontId="22" fillId="24" borderId="10" xfId="65" applyNumberFormat="1" applyFont="1" applyFill="1" applyBorder="1" applyAlignment="1">
      <alignment horizontal="center" vertical="center" wrapText="1"/>
      <protection/>
    </xf>
    <xf numFmtId="49" fontId="22" fillId="24" borderId="11" xfId="65" applyNumberFormat="1" applyFont="1" applyFill="1" applyBorder="1" applyAlignment="1">
      <alignment horizontal="right" vertical="center" wrapText="1"/>
      <protection/>
    </xf>
    <xf numFmtId="49" fontId="22" fillId="24" borderId="11" xfId="65" applyNumberFormat="1" applyFont="1" applyFill="1" applyBorder="1" applyAlignment="1">
      <alignment horizontal="center" vertical="center" wrapText="1"/>
      <protection/>
    </xf>
    <xf numFmtId="2" fontId="22" fillId="24" borderId="12" xfId="65" applyNumberFormat="1" applyFont="1" applyFill="1" applyBorder="1" applyAlignment="1">
      <alignment horizontal="left" vertical="center" wrapText="1"/>
      <protection/>
    </xf>
    <xf numFmtId="49" fontId="24" fillId="24" borderId="11" xfId="58" applyNumberFormat="1" applyFont="1" applyFill="1" applyBorder="1" applyAlignment="1">
      <alignment horizontal="right" vertical="center" wrapText="1"/>
      <protection/>
    </xf>
    <xf numFmtId="49" fontId="24" fillId="24" borderId="11" xfId="58" applyNumberFormat="1" applyFont="1" applyFill="1" applyBorder="1" applyAlignment="1">
      <alignment horizontal="center" vertical="center" wrapText="1"/>
      <protection/>
    </xf>
    <xf numFmtId="49" fontId="24" fillId="24" borderId="11" xfId="65" applyNumberFormat="1" applyFont="1" applyFill="1" applyBorder="1" applyAlignment="1">
      <alignment horizontal="right" vertical="center" wrapText="1"/>
      <protection/>
    </xf>
    <xf numFmtId="49" fontId="24" fillId="24" borderId="11" xfId="65" applyNumberFormat="1" applyFont="1" applyFill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right" vertical="center" wrapText="1"/>
    </xf>
    <xf numFmtId="49" fontId="24" fillId="24" borderId="12" xfId="65" applyNumberFormat="1" applyFont="1" applyFill="1" applyBorder="1" applyAlignment="1">
      <alignment horizontal="center" vertical="center" wrapText="1"/>
      <protection/>
    </xf>
    <xf numFmtId="2" fontId="21" fillId="24" borderId="12" xfId="65" applyNumberFormat="1" applyFont="1" applyFill="1" applyBorder="1" applyAlignment="1">
      <alignment horizontal="left" vertical="center" wrapText="1"/>
      <protection/>
    </xf>
    <xf numFmtId="0" fontId="24" fillId="0" borderId="0" xfId="58" applyFont="1" applyFill="1" applyAlignment="1">
      <alignment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left" vertical="center" wrapText="1"/>
    </xf>
    <xf numFmtId="49" fontId="24" fillId="24" borderId="10" xfId="58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 wrapText="1"/>
    </xf>
    <xf numFmtId="0" fontId="20" fillId="24" borderId="15" xfId="0" applyFont="1" applyFill="1" applyBorder="1" applyAlignment="1">
      <alignment horizontal="right" vertical="center" wrapText="1"/>
    </xf>
    <xf numFmtId="186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justify"/>
    </xf>
    <xf numFmtId="0" fontId="22" fillId="0" borderId="0" xfId="65" applyFont="1" applyAlignment="1">
      <alignment vertical="center" wrapText="1"/>
      <protection/>
    </xf>
    <xf numFmtId="0" fontId="22" fillId="0" borderId="0" xfId="65" applyFont="1" applyFill="1" applyAlignment="1">
      <alignment vertical="center" wrapText="1"/>
      <protection/>
    </xf>
    <xf numFmtId="187" fontId="20" fillId="25" borderId="11" xfId="0" applyNumberFormat="1" applyFont="1" applyFill="1" applyBorder="1" applyAlignment="1">
      <alignment horizontal="right" vertical="center" wrapText="1"/>
    </xf>
    <xf numFmtId="0" fontId="37" fillId="24" borderId="0" xfId="65" applyFont="1" applyFill="1" applyAlignment="1">
      <alignment vertical="center" wrapText="1"/>
      <protection/>
    </xf>
    <xf numFmtId="0" fontId="24" fillId="24" borderId="0" xfId="58" applyFont="1" applyFill="1" applyAlignment="1">
      <alignment vertical="center" wrapText="1"/>
      <protection/>
    </xf>
    <xf numFmtId="187" fontId="20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top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wrapText="1"/>
    </xf>
    <xf numFmtId="186" fontId="20" fillId="25" borderId="11" xfId="0" applyNumberFormat="1" applyFont="1" applyFill="1" applyBorder="1" applyAlignment="1">
      <alignment horizontal="righ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24" borderId="10" xfId="57" applyNumberFormat="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49" fontId="21" fillId="25" borderId="10" xfId="57" applyNumberFormat="1" applyFont="1" applyFill="1" applyBorder="1" applyAlignment="1">
      <alignment horizontal="center" vertical="center" wrapText="1"/>
      <protection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horizontal="center" vertical="center" wrapText="1"/>
      <protection/>
    </xf>
    <xf numFmtId="49" fontId="21" fillId="25" borderId="28" xfId="0" applyNumberFormat="1" applyFont="1" applyFill="1" applyBorder="1" applyAlignment="1">
      <alignment horizontal="center" vertical="center" wrapText="1"/>
    </xf>
    <xf numFmtId="0" fontId="24" fillId="0" borderId="0" xfId="58" applyFont="1" applyFill="1" applyAlignment="1">
      <alignment horizontal="center" vertical="center" wrapText="1"/>
      <protection/>
    </xf>
    <xf numFmtId="186" fontId="21" fillId="25" borderId="29" xfId="0" applyNumberFormat="1" applyFont="1" applyFill="1" applyBorder="1" applyAlignment="1">
      <alignment horizontal="right" vertical="center" wrapText="1"/>
    </xf>
    <xf numFmtId="49" fontId="20" fillId="25" borderId="28" xfId="0" applyNumberFormat="1" applyFont="1" applyFill="1" applyBorder="1" applyAlignment="1">
      <alignment horizontal="center" vertical="center" wrapText="1"/>
    </xf>
    <xf numFmtId="49" fontId="21" fillId="25" borderId="30" xfId="0" applyNumberFormat="1" applyFont="1" applyFill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center" vertical="center" wrapText="1"/>
    </xf>
    <xf numFmtId="49" fontId="20" fillId="23" borderId="33" xfId="0" applyNumberFormat="1" applyFont="1" applyFill="1" applyBorder="1" applyAlignment="1">
      <alignment horizontal="center" vertical="center" wrapText="1"/>
    </xf>
    <xf numFmtId="49" fontId="20" fillId="24" borderId="34" xfId="0" applyNumberFormat="1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righ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right" vertical="center" wrapText="1"/>
    </xf>
    <xf numFmtId="0" fontId="21" fillId="25" borderId="37" xfId="0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181" fontId="20" fillId="24" borderId="10" xfId="58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left" vertical="center" wrapText="1"/>
    </xf>
    <xf numFmtId="49" fontId="21" fillId="25" borderId="0" xfId="0" applyNumberFormat="1" applyFont="1" applyFill="1" applyBorder="1" applyAlignment="1">
      <alignment horizontal="right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lef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0" xfId="58" applyFont="1" applyFill="1">
      <alignment/>
      <protection/>
    </xf>
    <xf numFmtId="0" fontId="25" fillId="0" borderId="0" xfId="0" applyFont="1" applyAlignment="1">
      <alignment horizontal="center" vertical="center"/>
    </xf>
    <xf numFmtId="0" fontId="21" fillId="25" borderId="15" xfId="0" applyFont="1" applyFill="1" applyBorder="1" applyAlignment="1">
      <alignment horizontal="righ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Fill="1" applyAlignment="1">
      <alignment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9" fontId="21" fillId="24" borderId="0" xfId="58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25" borderId="39" xfId="0" applyFont="1" applyFill="1" applyBorder="1" applyAlignment="1">
      <alignment vertical="center" wrapText="1"/>
    </xf>
    <xf numFmtId="187" fontId="21" fillId="25" borderId="10" xfId="0" applyNumberFormat="1" applyFont="1" applyFill="1" applyBorder="1" applyAlignment="1">
      <alignment horizontal="right" vertical="center" wrapText="1"/>
    </xf>
    <xf numFmtId="187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58" applyNumberFormat="1" applyFont="1" applyFill="1" applyBorder="1" applyAlignment="1">
      <alignment horizontal="center" vertical="center" wrapText="1"/>
      <protection/>
    </xf>
    <xf numFmtId="49" fontId="21" fillId="24" borderId="10" xfId="58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2" fillId="26" borderId="11" xfId="58" applyNumberFormat="1" applyFont="1" applyFill="1" applyBorder="1" applyAlignment="1">
      <alignment horizontal="center" vertical="center" wrapText="1"/>
      <protection/>
    </xf>
    <xf numFmtId="49" fontId="22" fillId="26" borderId="12" xfId="65" applyNumberFormat="1" applyFont="1" applyFill="1" applyBorder="1" applyAlignment="1">
      <alignment horizontal="center" vertical="center" wrapText="1"/>
      <protection/>
    </xf>
    <xf numFmtId="49" fontId="22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20" fillId="26" borderId="12" xfId="0" applyNumberFormat="1" applyFont="1" applyFill="1" applyBorder="1" applyAlignment="1">
      <alignment horizontal="right" vertical="center" wrapText="1"/>
    </xf>
    <xf numFmtId="49" fontId="22" fillId="26" borderId="11" xfId="65" applyNumberFormat="1" applyFont="1" applyFill="1" applyBorder="1" applyAlignment="1">
      <alignment horizontal="center" vertical="center" wrapText="1"/>
      <protection/>
    </xf>
    <xf numFmtId="2" fontId="20" fillId="26" borderId="12" xfId="65" applyNumberFormat="1" applyFont="1" applyFill="1" applyBorder="1" applyAlignment="1">
      <alignment horizontal="left" vertical="center" wrapText="1"/>
      <protection/>
    </xf>
    <xf numFmtId="49" fontId="21" fillId="27" borderId="14" xfId="0" applyNumberFormat="1" applyFont="1" applyFill="1" applyBorder="1" applyAlignment="1">
      <alignment horizontal="left" vertical="center" wrapText="1"/>
    </xf>
    <xf numFmtId="49" fontId="21" fillId="27" borderId="15" xfId="0" applyNumberFormat="1" applyFont="1" applyFill="1" applyBorder="1" applyAlignment="1">
      <alignment horizontal="right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187" fontId="20" fillId="24" borderId="11" xfId="65" applyNumberFormat="1" applyFont="1" applyFill="1" applyBorder="1" applyAlignment="1">
      <alignment horizontal="right" vertical="center" wrapText="1"/>
      <protection/>
    </xf>
    <xf numFmtId="187" fontId="20" fillId="24" borderId="10" xfId="65" applyNumberFormat="1" applyFont="1" applyFill="1" applyBorder="1" applyAlignment="1">
      <alignment horizontal="right" vertical="center" wrapText="1"/>
      <protection/>
    </xf>
    <xf numFmtId="187" fontId="21" fillId="24" borderId="10" xfId="65" applyNumberFormat="1" applyFont="1" applyFill="1" applyBorder="1" applyAlignment="1">
      <alignment horizontal="right" vertical="center" wrapText="1"/>
      <protection/>
    </xf>
    <xf numFmtId="186" fontId="21" fillId="24" borderId="10" xfId="65" applyNumberFormat="1" applyFont="1" applyFill="1" applyBorder="1" applyAlignment="1">
      <alignment horizontal="right" vertical="center" wrapText="1"/>
      <protection/>
    </xf>
    <xf numFmtId="181" fontId="35" fillId="24" borderId="41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40" fillId="24" borderId="10" xfId="0" applyFont="1" applyFill="1" applyBorder="1" applyAlignment="1">
      <alignment horizontal="left" vertical="center" wrapText="1"/>
    </xf>
    <xf numFmtId="0" fontId="23" fillId="24" borderId="0" xfId="58" applyFont="1" applyFill="1" applyBorder="1" applyAlignment="1">
      <alignment vertical="center" wrapText="1"/>
      <protection/>
    </xf>
    <xf numFmtId="49" fontId="31" fillId="24" borderId="10" xfId="0" applyNumberFormat="1" applyFont="1" applyFill="1" applyBorder="1" applyAlignment="1">
      <alignment horizontal="right" vertical="center" wrapText="1"/>
    </xf>
    <xf numFmtId="49" fontId="31" fillId="24" borderId="42" xfId="0" applyNumberFormat="1" applyFont="1" applyFill="1" applyBorder="1" applyAlignment="1">
      <alignment horizontal="center" vertical="center" wrapText="1"/>
    </xf>
    <xf numFmtId="49" fontId="31" fillId="25" borderId="30" xfId="0" applyNumberFormat="1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left" vertical="center" wrapText="1"/>
    </xf>
    <xf numFmtId="186" fontId="31" fillId="25" borderId="10" xfId="0" applyNumberFormat="1" applyFont="1" applyFill="1" applyBorder="1" applyAlignment="1">
      <alignment horizontal="right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left" vertical="center" wrapText="1"/>
    </xf>
    <xf numFmtId="49" fontId="31" fillId="24" borderId="43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 wrapText="1"/>
    </xf>
    <xf numFmtId="0" fontId="41" fillId="24" borderId="0" xfId="58" applyFont="1" applyFill="1" applyBorder="1" applyAlignment="1">
      <alignment vertical="center" wrapText="1"/>
      <protection/>
    </xf>
    <xf numFmtId="186" fontId="40" fillId="25" borderId="29" xfId="0" applyNumberFormat="1" applyFont="1" applyFill="1" applyBorder="1" applyAlignment="1">
      <alignment horizontal="right" vertical="center" wrapText="1"/>
    </xf>
    <xf numFmtId="49" fontId="40" fillId="25" borderId="39" xfId="0" applyNumberFormat="1" applyFont="1" applyFill="1" applyBorder="1" applyAlignment="1">
      <alignment horizontal="center" vertical="center" wrapText="1"/>
    </xf>
    <xf numFmtId="49" fontId="40" fillId="25" borderId="17" xfId="0" applyNumberFormat="1" applyFont="1" applyFill="1" applyBorder="1" applyAlignment="1">
      <alignment horizontal="left" vertical="center" wrapText="1"/>
    </xf>
    <xf numFmtId="0" fontId="40" fillId="25" borderId="18" xfId="0" applyFont="1" applyFill="1" applyBorder="1" applyAlignment="1">
      <alignment horizontal="right" vertical="center" wrapText="1"/>
    </xf>
    <xf numFmtId="0" fontId="40" fillId="24" borderId="29" xfId="0" applyFont="1" applyFill="1" applyBorder="1" applyAlignment="1">
      <alignment vertical="center" wrapText="1"/>
    </xf>
    <xf numFmtId="0" fontId="42" fillId="24" borderId="0" xfId="65" applyFont="1" applyFill="1" applyBorder="1" applyAlignment="1">
      <alignment vertical="center" wrapText="1"/>
      <protection/>
    </xf>
    <xf numFmtId="49" fontId="31" fillId="24" borderId="11" xfId="65" applyNumberFormat="1" applyFont="1" applyFill="1" applyBorder="1" applyAlignment="1">
      <alignment horizontal="right" vertical="center" wrapText="1"/>
      <protection/>
    </xf>
    <xf numFmtId="49" fontId="31" fillId="24" borderId="11" xfId="65" applyNumberFormat="1" applyFont="1" applyFill="1" applyBorder="1" applyAlignment="1">
      <alignment horizontal="center" vertical="center" wrapText="1"/>
      <protection/>
    </xf>
    <xf numFmtId="49" fontId="31" fillId="24" borderId="17" xfId="0" applyNumberFormat="1" applyFont="1" applyFill="1" applyBorder="1" applyAlignment="1">
      <alignment vertical="center" wrapText="1"/>
    </xf>
    <xf numFmtId="49" fontId="31" fillId="24" borderId="18" xfId="0" applyNumberFormat="1" applyFont="1" applyFill="1" applyBorder="1" applyAlignment="1">
      <alignment horizontal="right" vertical="center" wrapText="1"/>
    </xf>
    <xf numFmtId="2" fontId="31" fillId="24" borderId="10" xfId="65" applyNumberFormat="1" applyFont="1" applyFill="1" applyBorder="1" applyAlignment="1">
      <alignment horizontal="left" vertical="center" wrapText="1"/>
      <protection/>
    </xf>
    <xf numFmtId="49" fontId="40" fillId="24" borderId="11" xfId="65" applyNumberFormat="1" applyFont="1" applyFill="1" applyBorder="1" applyAlignment="1">
      <alignment horizontal="center" vertical="center" wrapText="1"/>
      <protection/>
    </xf>
    <xf numFmtId="49" fontId="40" fillId="24" borderId="17" xfId="0" applyNumberFormat="1" applyFont="1" applyFill="1" applyBorder="1" applyAlignment="1">
      <alignment vertical="center" wrapText="1"/>
    </xf>
    <xf numFmtId="49" fontId="40" fillId="24" borderId="18" xfId="0" applyNumberFormat="1" applyFont="1" applyFill="1" applyBorder="1" applyAlignment="1">
      <alignment horizontal="right" vertical="center" wrapText="1"/>
    </xf>
    <xf numFmtId="2" fontId="40" fillId="24" borderId="10" xfId="65" applyNumberFormat="1" applyFont="1" applyFill="1" applyBorder="1" applyAlignment="1">
      <alignment horizontal="left" vertical="center" wrapText="1"/>
      <protection/>
    </xf>
    <xf numFmtId="181" fontId="40" fillId="25" borderId="10" xfId="0" applyNumberFormat="1" applyFont="1" applyFill="1" applyBorder="1" applyAlignment="1">
      <alignment horizontal="right" vertical="center" wrapText="1"/>
    </xf>
    <xf numFmtId="49" fontId="40" fillId="25" borderId="10" xfId="0" applyNumberFormat="1" applyFont="1" applyFill="1" applyBorder="1" applyAlignment="1">
      <alignment horizontal="center" vertical="center" wrapText="1"/>
    </xf>
    <xf numFmtId="49" fontId="40" fillId="25" borderId="11" xfId="0" applyNumberFormat="1" applyFont="1" applyFill="1" applyBorder="1" applyAlignment="1">
      <alignment horizontal="center" vertical="center" wrapText="1"/>
    </xf>
    <xf numFmtId="49" fontId="40" fillId="25" borderId="12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23" fillId="24" borderId="0" xfId="65" applyFont="1" applyFill="1" applyBorder="1" applyAlignment="1">
      <alignment vertical="center" wrapText="1"/>
      <protection/>
    </xf>
    <xf numFmtId="49" fontId="40" fillId="24" borderId="11" xfId="0" applyNumberFormat="1" applyFont="1" applyFill="1" applyBorder="1" applyAlignment="1">
      <alignment vertical="center" wrapText="1"/>
    </xf>
    <xf numFmtId="49" fontId="40" fillId="24" borderId="12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right" vertical="center" wrapText="1"/>
    </xf>
    <xf numFmtId="181" fontId="31" fillId="24" borderId="10" xfId="0" applyNumberFormat="1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horizontal="justify"/>
    </xf>
    <xf numFmtId="0" fontId="31" fillId="24" borderId="45" xfId="0" applyFont="1" applyFill="1" applyBorder="1" applyAlignment="1">
      <alignment horizontal="left" vertical="center" wrapText="1"/>
    </xf>
    <xf numFmtId="181" fontId="31" fillId="25" borderId="10" xfId="0" applyNumberFormat="1" applyFont="1" applyFill="1" applyBorder="1" applyAlignment="1">
      <alignment horizontal="right" vertical="center" wrapText="1"/>
    </xf>
    <xf numFmtId="0" fontId="41" fillId="24" borderId="0" xfId="58" applyFont="1" applyFill="1" applyBorder="1" applyAlignment="1">
      <alignment horizontal="center" vertical="center" wrapText="1"/>
      <protection/>
    </xf>
    <xf numFmtId="181" fontId="40" fillId="24" borderId="10" xfId="0" applyNumberFormat="1" applyFont="1" applyFill="1" applyBorder="1" applyAlignment="1">
      <alignment horizontal="right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49" fontId="40" fillId="25" borderId="11" xfId="0" applyNumberFormat="1" applyFont="1" applyFill="1" applyBorder="1" applyAlignment="1">
      <alignment horizontal="left" vertical="center" wrapText="1"/>
    </xf>
    <xf numFmtId="49" fontId="40" fillId="25" borderId="12" xfId="0" applyNumberFormat="1" applyFont="1" applyFill="1" applyBorder="1" applyAlignment="1">
      <alignment horizontal="right" vertical="center" wrapText="1"/>
    </xf>
    <xf numFmtId="0" fontId="40" fillId="24" borderId="10" xfId="0" applyFont="1" applyFill="1" applyBorder="1" applyAlignment="1">
      <alignment vertical="center" wrapText="1"/>
    </xf>
    <xf numFmtId="49" fontId="31" fillId="25" borderId="15" xfId="0" applyNumberFormat="1" applyFont="1" applyFill="1" applyBorder="1" applyAlignment="1">
      <alignment horizontal="right" vertical="center" wrapText="1"/>
    </xf>
    <xf numFmtId="49" fontId="41" fillId="25" borderId="10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/>
    </xf>
    <xf numFmtId="186" fontId="40" fillId="25" borderId="10" xfId="0" applyNumberFormat="1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vertical="center" wrapText="1"/>
    </xf>
    <xf numFmtId="49" fontId="31" fillId="24" borderId="12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81" fontId="31" fillId="24" borderId="10" xfId="58" applyNumberFormat="1" applyFont="1" applyFill="1" applyBorder="1" applyAlignment="1">
      <alignment horizontal="right" vertical="center" wrapText="1"/>
      <protection/>
    </xf>
    <xf numFmtId="49" fontId="41" fillId="24" borderId="11" xfId="58" applyNumberFormat="1" applyFont="1" applyFill="1" applyBorder="1" applyAlignment="1">
      <alignment horizontal="center" vertical="center" wrapText="1"/>
      <protection/>
    </xf>
    <xf numFmtId="49" fontId="31" fillId="24" borderId="11" xfId="0" applyNumberFormat="1" applyFont="1" applyFill="1" applyBorder="1" applyAlignment="1">
      <alignment horizontal="center" vertical="center" wrapText="1"/>
    </xf>
    <xf numFmtId="49" fontId="40" fillId="24" borderId="11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horizontal="right" vertical="center" wrapText="1"/>
    </xf>
    <xf numFmtId="0" fontId="31" fillId="24" borderId="43" xfId="0" applyFont="1" applyFill="1" applyBorder="1" applyAlignment="1">
      <alignment horizontal="left" vertical="center" wrapText="1"/>
    </xf>
    <xf numFmtId="49" fontId="40" fillId="24" borderId="10" xfId="0" applyNumberFormat="1" applyFont="1" applyFill="1" applyBorder="1" applyAlignment="1">
      <alignment horizontal="right" vertical="center" wrapText="1"/>
    </xf>
    <xf numFmtId="0" fontId="40" fillId="24" borderId="44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wrapText="1"/>
    </xf>
    <xf numFmtId="49" fontId="31" fillId="24" borderId="14" xfId="0" applyNumberFormat="1" applyFont="1" applyFill="1" applyBorder="1" applyAlignment="1">
      <alignment vertical="center" wrapText="1"/>
    </xf>
    <xf numFmtId="49" fontId="31" fillId="24" borderId="15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vertical="center" wrapText="1"/>
    </xf>
    <xf numFmtId="186" fontId="31" fillId="24" borderId="10" xfId="65" applyNumberFormat="1" applyFont="1" applyFill="1" applyBorder="1" applyAlignment="1">
      <alignment horizontal="right" vertical="center" wrapText="1"/>
      <protection/>
    </xf>
    <xf numFmtId="0" fontId="43" fillId="24" borderId="10" xfId="0" applyFont="1" applyFill="1" applyBorder="1" applyAlignment="1">
      <alignment horizontal="left" vertical="center" wrapText="1"/>
    </xf>
    <xf numFmtId="181" fontId="31" fillId="24" borderId="10" xfId="65" applyNumberFormat="1" applyFont="1" applyFill="1" applyBorder="1" applyAlignment="1">
      <alignment horizontal="right" vertical="center" wrapText="1"/>
      <protection/>
    </xf>
    <xf numFmtId="2" fontId="43" fillId="24" borderId="10" xfId="65" applyNumberFormat="1" applyFont="1" applyFill="1" applyBorder="1" applyAlignment="1">
      <alignment horizontal="left" vertical="center" wrapText="1"/>
      <protection/>
    </xf>
    <xf numFmtId="186" fontId="31" fillId="24" borderId="11" xfId="65" applyNumberFormat="1" applyFont="1" applyFill="1" applyBorder="1" applyAlignment="1">
      <alignment horizontal="right" vertical="center" wrapText="1"/>
      <protection/>
    </xf>
    <xf numFmtId="49" fontId="23" fillId="24" borderId="11" xfId="65" applyNumberFormat="1" applyFont="1" applyFill="1" applyBorder="1" applyAlignment="1">
      <alignment horizontal="center" vertical="center" wrapText="1"/>
      <protection/>
    </xf>
    <xf numFmtId="186" fontId="40" fillId="24" borderId="10" xfId="0" applyNumberFormat="1" applyFont="1" applyFill="1" applyBorder="1" applyAlignment="1">
      <alignment horizontal="right" vertical="center" wrapText="1"/>
    </xf>
    <xf numFmtId="49" fontId="41" fillId="25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5" xfId="0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vertical="center" wrapText="1"/>
    </xf>
    <xf numFmtId="49" fontId="31" fillId="24" borderId="14" xfId="0" applyNumberFormat="1" applyFont="1" applyFill="1" applyBorder="1" applyAlignment="1">
      <alignment horizontal="left" vertical="center" wrapText="1"/>
    </xf>
    <xf numFmtId="186" fontId="31" fillId="24" borderId="10" xfId="0" applyNumberFormat="1" applyFont="1" applyFill="1" applyBorder="1" applyAlignment="1">
      <alignment horizontal="right" vertical="center" wrapText="1"/>
    </xf>
    <xf numFmtId="187" fontId="3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49" fontId="40" fillId="25" borderId="10" xfId="0" applyNumberFormat="1" applyFont="1" applyFill="1" applyBorder="1" applyAlignment="1">
      <alignment horizontal="right" vertical="center" wrapText="1"/>
    </xf>
    <xf numFmtId="186" fontId="31" fillId="24" borderId="10" xfId="65" applyNumberFormat="1" applyFont="1" applyFill="1" applyBorder="1" applyAlignment="1">
      <alignment vertical="center" wrapText="1"/>
      <protection/>
    </xf>
    <xf numFmtId="186" fontId="40" fillId="24" borderId="10" xfId="65" applyNumberFormat="1" applyFont="1" applyFill="1" applyBorder="1" applyAlignment="1">
      <alignment vertical="center" wrapText="1"/>
      <protection/>
    </xf>
    <xf numFmtId="0" fontId="40" fillId="0" borderId="0" xfId="0" applyFont="1" applyAlignment="1">
      <alignment wrapText="1"/>
    </xf>
    <xf numFmtId="0" fontId="21" fillId="24" borderId="10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4" fillId="26" borderId="10" xfId="58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187" fontId="21" fillId="24" borderId="11" xfId="0" applyNumberFormat="1" applyFont="1" applyFill="1" applyBorder="1" applyAlignment="1">
      <alignment horizontal="right" vertical="center" wrapText="1"/>
    </xf>
    <xf numFmtId="187" fontId="24" fillId="24" borderId="11" xfId="65" applyNumberFormat="1" applyFont="1" applyFill="1" applyBorder="1" applyAlignment="1">
      <alignment horizontal="right" vertical="center" wrapText="1"/>
      <protection/>
    </xf>
    <xf numFmtId="187" fontId="22" fillId="24" borderId="11" xfId="65" applyNumberFormat="1" applyFont="1" applyFill="1" applyBorder="1" applyAlignment="1">
      <alignment horizontal="right" vertical="center" wrapText="1"/>
      <protection/>
    </xf>
    <xf numFmtId="187" fontId="21" fillId="25" borderId="0" xfId="0" applyNumberFormat="1" applyFont="1" applyFill="1" applyBorder="1" applyAlignment="1">
      <alignment horizontal="right" vertical="center" wrapText="1"/>
    </xf>
    <xf numFmtId="187" fontId="20" fillId="24" borderId="11" xfId="0" applyNumberFormat="1" applyFont="1" applyFill="1" applyBorder="1" applyAlignment="1">
      <alignment horizontal="right" vertical="center" wrapText="1"/>
    </xf>
    <xf numFmtId="187" fontId="21" fillId="0" borderId="10" xfId="0" applyNumberFormat="1" applyFont="1" applyBorder="1" applyAlignment="1">
      <alignment horizontal="right"/>
    </xf>
    <xf numFmtId="187" fontId="20" fillId="0" borderId="10" xfId="0" applyNumberFormat="1" applyFont="1" applyBorder="1" applyAlignment="1">
      <alignment horizontal="right"/>
    </xf>
    <xf numFmtId="187" fontId="20" fillId="24" borderId="17" xfId="0" applyNumberFormat="1" applyFont="1" applyFill="1" applyBorder="1" applyAlignment="1">
      <alignment horizontal="right" vertical="center" wrapText="1"/>
    </xf>
    <xf numFmtId="187" fontId="20" fillId="24" borderId="16" xfId="0" applyNumberFormat="1" applyFont="1" applyFill="1" applyBorder="1" applyAlignment="1">
      <alignment horizontal="right" vertical="center" wrapText="1"/>
    </xf>
    <xf numFmtId="187" fontId="20" fillId="24" borderId="10" xfId="58" applyNumberFormat="1" applyFont="1" applyFill="1" applyBorder="1" applyAlignment="1">
      <alignment horizontal="right" vertical="center" wrapText="1"/>
      <protection/>
    </xf>
    <xf numFmtId="187" fontId="22" fillId="26" borderId="10" xfId="58" applyNumberFormat="1" applyFont="1" applyFill="1" applyBorder="1" applyAlignment="1">
      <alignment vertical="center" wrapText="1"/>
      <protection/>
    </xf>
    <xf numFmtId="187" fontId="21" fillId="25" borderId="29" xfId="0" applyNumberFormat="1" applyFont="1" applyFill="1" applyBorder="1" applyAlignment="1">
      <alignment horizontal="right" vertical="center" wrapText="1"/>
    </xf>
    <xf numFmtId="187" fontId="24" fillId="25" borderId="11" xfId="0" applyNumberFormat="1" applyFont="1" applyFill="1" applyBorder="1" applyAlignment="1">
      <alignment horizontal="right" vertical="center" wrapText="1"/>
    </xf>
    <xf numFmtId="187" fontId="24" fillId="25" borderId="10" xfId="0" applyNumberFormat="1" applyFont="1" applyFill="1" applyBorder="1" applyAlignment="1">
      <alignment horizontal="right" vertical="center" wrapText="1"/>
    </xf>
    <xf numFmtId="187" fontId="22" fillId="24" borderId="10" xfId="0" applyNumberFormat="1" applyFont="1" applyFill="1" applyBorder="1" applyAlignment="1">
      <alignment horizontal="right" vertical="center" wrapText="1"/>
    </xf>
    <xf numFmtId="187" fontId="20" fillId="25" borderId="29" xfId="0" applyNumberFormat="1" applyFont="1" applyFill="1" applyBorder="1" applyAlignment="1">
      <alignment horizontal="right" vertical="center" wrapText="1"/>
    </xf>
    <xf numFmtId="187" fontId="21" fillId="24" borderId="10" xfId="0" applyNumberFormat="1" applyFont="1" applyFill="1" applyBorder="1" applyAlignment="1">
      <alignment horizontal="right" vertical="center" wrapText="1"/>
    </xf>
    <xf numFmtId="187" fontId="21" fillId="25" borderId="10" xfId="57" applyNumberFormat="1" applyFont="1" applyFill="1" applyBorder="1" applyAlignment="1">
      <alignment horizontal="right" vertical="center" wrapText="1"/>
      <protection/>
    </xf>
    <xf numFmtId="187" fontId="24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1" xfId="58" applyNumberFormat="1" applyFont="1" applyFill="1" applyBorder="1" applyAlignment="1">
      <alignment horizontal="right" vertical="center" wrapText="1"/>
      <protection/>
    </xf>
    <xf numFmtId="187" fontId="20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0" xfId="65" applyNumberFormat="1" applyFont="1" applyFill="1" applyBorder="1" applyAlignment="1">
      <alignment horizontal="right" vertical="center" wrapText="1"/>
      <protection/>
    </xf>
    <xf numFmtId="49" fontId="22" fillId="26" borderId="12" xfId="0" applyNumberFormat="1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righ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50" fillId="26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justify"/>
    </xf>
    <xf numFmtId="0" fontId="20" fillId="26" borderId="10" xfId="0" applyFont="1" applyFill="1" applyBorder="1" applyAlignment="1">
      <alignment horizontal="justify"/>
    </xf>
    <xf numFmtId="0" fontId="20" fillId="24" borderId="26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wrapText="1"/>
    </xf>
    <xf numFmtId="49" fontId="22" fillId="26" borderId="15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 vertical="center"/>
    </xf>
    <xf numFmtId="2" fontId="22" fillId="26" borderId="12" xfId="65" applyNumberFormat="1" applyFont="1" applyFill="1" applyBorder="1" applyAlignment="1">
      <alignment horizontal="left" vertical="center" wrapText="1"/>
      <protection/>
    </xf>
    <xf numFmtId="49" fontId="20" fillId="26" borderId="14" xfId="0" applyNumberFormat="1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justify" vertical="top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justify"/>
    </xf>
    <xf numFmtId="49" fontId="22" fillId="26" borderId="11" xfId="0" applyNumberFormat="1" applyFont="1" applyFill="1" applyBorder="1" applyAlignment="1">
      <alignment vertical="center" wrapText="1"/>
    </xf>
    <xf numFmtId="187" fontId="21" fillId="24" borderId="11" xfId="65" applyNumberFormat="1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vertical="top" wrapText="1"/>
    </xf>
    <xf numFmtId="49" fontId="20" fillId="26" borderId="15" xfId="0" applyNumberFormat="1" applyFont="1" applyFill="1" applyBorder="1" applyAlignment="1">
      <alignment horizontal="right" vertical="center" wrapText="1"/>
    </xf>
    <xf numFmtId="49" fontId="24" fillId="26" borderId="10" xfId="65" applyNumberFormat="1" applyFont="1" applyFill="1" applyBorder="1" applyAlignment="1">
      <alignment horizontal="center" vertical="center" wrapText="1"/>
      <protection/>
    </xf>
    <xf numFmtId="49" fontId="24" fillId="26" borderId="12" xfId="65" applyNumberFormat="1" applyFont="1" applyFill="1" applyBorder="1" applyAlignment="1">
      <alignment horizontal="center" vertical="center" wrapText="1"/>
      <protection/>
    </xf>
    <xf numFmtId="49" fontId="21" fillId="26" borderId="15" xfId="0" applyNumberFormat="1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/>
    </xf>
    <xf numFmtId="0" fontId="22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justify"/>
    </xf>
    <xf numFmtId="49" fontId="24" fillId="26" borderId="11" xfId="65" applyNumberFormat="1" applyFont="1" applyFill="1" applyBorder="1" applyAlignment="1">
      <alignment horizontal="center" vertical="center" wrapText="1"/>
      <protection/>
    </xf>
    <xf numFmtId="186" fontId="21" fillId="24" borderId="11" xfId="65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2" fontId="20" fillId="24" borderId="11" xfId="65" applyNumberFormat="1" applyFont="1" applyFill="1" applyBorder="1" applyAlignment="1">
      <alignment horizontal="right" vertical="center" wrapText="1"/>
      <protection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4" borderId="33" xfId="56" applyNumberFormat="1" applyFont="1" applyFill="1" applyBorder="1" applyAlignment="1">
      <alignment horizontal="center" vertical="center" wrapText="1"/>
      <protection/>
    </xf>
    <xf numFmtId="49" fontId="20" fillId="24" borderId="32" xfId="56" applyNumberFormat="1" applyFont="1" applyFill="1" applyBorder="1" applyAlignment="1">
      <alignment horizontal="center" vertical="center" wrapText="1"/>
      <protection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49" fontId="20" fillId="24" borderId="46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right" vertical="center" wrapText="1"/>
    </xf>
    <xf numFmtId="4" fontId="21" fillId="25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186" fontId="20" fillId="25" borderId="29" xfId="0" applyNumberFormat="1" applyFont="1" applyFill="1" applyBorder="1" applyAlignment="1">
      <alignment horizontal="righ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right" vertical="center" wrapText="1"/>
    </xf>
    <xf numFmtId="49" fontId="24" fillId="26" borderId="11" xfId="0" applyNumberFormat="1" applyFont="1" applyFill="1" applyBorder="1" applyAlignment="1">
      <alignment vertical="center" wrapText="1"/>
    </xf>
    <xf numFmtId="49" fontId="24" fillId="26" borderId="14" xfId="0" applyNumberFormat="1" applyFont="1" applyFill="1" applyBorder="1" applyAlignment="1">
      <alignment vertical="center" wrapText="1"/>
    </xf>
    <xf numFmtId="4" fontId="20" fillId="24" borderId="11" xfId="65" applyNumberFormat="1" applyFont="1" applyFill="1" applyBorder="1" applyAlignment="1">
      <alignment horizontal="right" vertical="center" wrapText="1"/>
      <protection/>
    </xf>
    <xf numFmtId="0" fontId="52" fillId="0" borderId="10" xfId="0" applyFont="1" applyBorder="1" applyAlignment="1">
      <alignment wrapText="1"/>
    </xf>
    <xf numFmtId="4" fontId="31" fillId="24" borderId="11" xfId="65" applyNumberFormat="1" applyFont="1" applyFill="1" applyBorder="1" applyAlignment="1">
      <alignment horizontal="right" vertical="center" wrapText="1"/>
      <protection/>
    </xf>
    <xf numFmtId="0" fontId="31" fillId="24" borderId="29" xfId="43" applyFont="1" applyFill="1" applyBorder="1" applyAlignment="1" applyProtection="1">
      <alignment horizontal="left" wrapText="1"/>
      <protection/>
    </xf>
    <xf numFmtId="49" fontId="40" fillId="25" borderId="27" xfId="0" applyNumberFormat="1" applyFont="1" applyFill="1" applyBorder="1" applyAlignment="1">
      <alignment horizontal="right" vertical="center" wrapText="1"/>
    </xf>
    <xf numFmtId="49" fontId="40" fillId="25" borderId="26" xfId="0" applyNumberFormat="1" applyFont="1" applyFill="1" applyBorder="1" applyAlignment="1">
      <alignment horizontal="left" vertical="center" wrapText="1"/>
    </xf>
    <xf numFmtId="49" fontId="40" fillId="25" borderId="29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right" vertical="center" wrapText="1"/>
    </xf>
    <xf numFmtId="0" fontId="31" fillId="26" borderId="10" xfId="0" applyFont="1" applyFill="1" applyBorder="1" applyAlignment="1">
      <alignment vertical="center" wrapText="1"/>
    </xf>
    <xf numFmtId="2" fontId="31" fillId="25" borderId="10" xfId="0" applyNumberFormat="1" applyFont="1" applyFill="1" applyBorder="1" applyAlignment="1">
      <alignment horizontal="right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wrapText="1"/>
    </xf>
    <xf numFmtId="187" fontId="40" fillId="24" borderId="10" xfId="0" applyNumberFormat="1" applyFont="1" applyFill="1" applyBorder="1" applyAlignment="1">
      <alignment/>
    </xf>
    <xf numFmtId="187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2" fontId="40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40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31" fillId="26" borderId="10" xfId="0" applyFont="1" applyFill="1" applyBorder="1" applyAlignment="1">
      <alignment horizontal="left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187" fontId="21" fillId="25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6" borderId="18" xfId="0" applyFont="1" applyFill="1" applyBorder="1" applyAlignment="1">
      <alignment horizontal="right" vertical="center" wrapText="1"/>
    </xf>
    <xf numFmtId="49" fontId="20" fillId="26" borderId="17" xfId="0" applyNumberFormat="1" applyFont="1" applyFill="1" applyBorder="1" applyAlignment="1">
      <alignment vertical="center" wrapText="1"/>
    </xf>
    <xf numFmtId="0" fontId="50" fillId="26" borderId="10" xfId="0" applyFont="1" applyFill="1" applyBorder="1" applyAlignment="1">
      <alignment wrapText="1"/>
    </xf>
    <xf numFmtId="0" fontId="40" fillId="25" borderId="13" xfId="0" applyFont="1" applyFill="1" applyBorder="1" applyAlignment="1">
      <alignment vertical="center" wrapText="1"/>
    </xf>
    <xf numFmtId="0" fontId="40" fillId="25" borderId="13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49" fontId="23" fillId="26" borderId="11" xfId="65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20" fillId="24" borderId="35" xfId="0" applyFont="1" applyFill="1" applyBorder="1" applyAlignment="1">
      <alignment horizontal="left" vertical="center" wrapText="1"/>
    </xf>
    <xf numFmtId="49" fontId="40" fillId="24" borderId="47" xfId="0" applyNumberFormat="1" applyFont="1" applyFill="1" applyBorder="1" applyAlignment="1">
      <alignment horizontal="right" vertical="center" wrapText="1"/>
    </xf>
    <xf numFmtId="2" fontId="24" fillId="26" borderId="12" xfId="65" applyNumberFormat="1" applyFont="1" applyFill="1" applyBorder="1" applyAlignment="1">
      <alignment horizontal="left" vertical="center" wrapText="1"/>
      <protection/>
    </xf>
    <xf numFmtId="0" fontId="22" fillId="26" borderId="15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top" wrapText="1"/>
    </xf>
    <xf numFmtId="0" fontId="41" fillId="26" borderId="10" xfId="0" applyFont="1" applyFill="1" applyBorder="1" applyAlignment="1">
      <alignment horizontal="justify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181" fontId="20" fillId="24" borderId="29" xfId="58" applyNumberFormat="1" applyFont="1" applyFill="1" applyBorder="1" applyAlignment="1">
      <alignment horizontal="right" vertical="center" wrapText="1"/>
      <protection/>
    </xf>
    <xf numFmtId="0" fontId="20" fillId="24" borderId="38" xfId="0" applyFont="1" applyFill="1" applyBorder="1" applyAlignment="1">
      <alignment horizontal="left" vertical="center" wrapText="1"/>
    </xf>
    <xf numFmtId="4" fontId="20" fillId="24" borderId="10" xfId="65" applyNumberFormat="1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wrapText="1"/>
    </xf>
    <xf numFmtId="0" fontId="22" fillId="26" borderId="10" xfId="0" applyFont="1" applyFill="1" applyBorder="1" applyAlignment="1">
      <alignment horizontal="justify" vertical="center" wrapText="1"/>
    </xf>
    <xf numFmtId="187" fontId="22" fillId="26" borderId="29" xfId="58" applyNumberFormat="1" applyFont="1" applyFill="1" applyBorder="1" applyAlignment="1">
      <alignment vertical="center" wrapText="1"/>
      <protection/>
    </xf>
    <xf numFmtId="4" fontId="31" fillId="24" borderId="10" xfId="0" applyNumberFormat="1" applyFont="1" applyFill="1" applyBorder="1" applyAlignment="1">
      <alignment horizontal="right" vertical="center" wrapText="1"/>
    </xf>
    <xf numFmtId="0" fontId="31" fillId="24" borderId="38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187" fontId="31" fillId="25" borderId="10" xfId="0" applyNumberFormat="1" applyFont="1" applyFill="1" applyBorder="1" applyAlignment="1">
      <alignment horizontal="right" vertical="center" wrapText="1"/>
    </xf>
    <xf numFmtId="187" fontId="31" fillId="25" borderId="11" xfId="0" applyNumberFormat="1" applyFont="1" applyFill="1" applyBorder="1" applyAlignment="1">
      <alignment horizontal="right" vertical="center" wrapText="1"/>
    </xf>
    <xf numFmtId="0" fontId="44" fillId="24" borderId="0" xfId="0" applyFont="1" applyFill="1" applyAlignment="1">
      <alignment horizontal="center" vertical="center" wrapText="1"/>
    </xf>
    <xf numFmtId="0" fontId="24" fillId="26" borderId="16" xfId="0" applyFont="1" applyFill="1" applyBorder="1" applyAlignment="1">
      <alignment vertical="top" wrapText="1"/>
    </xf>
    <xf numFmtId="0" fontId="20" fillId="24" borderId="17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181" fontId="34" fillId="24" borderId="41" xfId="0" applyNumberFormat="1" applyFont="1" applyFill="1" applyBorder="1" applyAlignment="1">
      <alignment horizontal="center" vertical="center"/>
    </xf>
    <xf numFmtId="0" fontId="45" fillId="24" borderId="0" xfId="0" applyFont="1" applyFill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49" fontId="45" fillId="26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1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horizontal="justify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0" xfId="43" applyFont="1" applyFill="1" applyBorder="1" applyAlignment="1" applyProtection="1">
      <alignment horizontal="left" wrapText="1"/>
      <protection/>
    </xf>
    <xf numFmtId="49" fontId="21" fillId="24" borderId="0" xfId="65" applyNumberFormat="1" applyFont="1" applyFill="1" applyBorder="1" applyAlignment="1">
      <alignment horizontal="center" vertical="center" wrapText="1"/>
      <protection/>
    </xf>
    <xf numFmtId="49" fontId="21" fillId="24" borderId="21" xfId="56" applyNumberFormat="1" applyFont="1" applyFill="1" applyBorder="1" applyAlignment="1">
      <alignment horizontal="center" vertical="center" wrapText="1"/>
      <protection/>
    </xf>
    <xf numFmtId="49" fontId="21" fillId="24" borderId="13" xfId="56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right" vertical="center" wrapText="1"/>
    </xf>
    <xf numFmtId="2" fontId="46" fillId="26" borderId="12" xfId="65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left" vertical="center" wrapText="1"/>
    </xf>
    <xf numFmtId="187" fontId="31" fillId="24" borderId="10" xfId="65" applyNumberFormat="1" applyFont="1" applyFill="1" applyBorder="1" applyAlignment="1">
      <alignment horizontal="right" vertical="center" wrapText="1"/>
      <protection/>
    </xf>
    <xf numFmtId="187" fontId="31" fillId="24" borderId="11" xfId="65" applyNumberFormat="1" applyFont="1" applyFill="1" applyBorder="1" applyAlignment="1">
      <alignment horizontal="right" vertical="center" wrapText="1"/>
      <protection/>
    </xf>
    <xf numFmtId="0" fontId="31" fillId="25" borderId="10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left" wrapText="1"/>
    </xf>
    <xf numFmtId="49" fontId="22" fillId="26" borderId="28" xfId="65" applyNumberFormat="1" applyFont="1" applyFill="1" applyBorder="1" applyAlignment="1">
      <alignment horizontal="center" vertical="center" wrapText="1"/>
      <protection/>
    </xf>
    <xf numFmtId="49" fontId="24" fillId="26" borderId="28" xfId="6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51" fillId="0" borderId="0" xfId="0" applyFont="1" applyAlignment="1">
      <alignment/>
    </xf>
    <xf numFmtId="0" fontId="20" fillId="24" borderId="12" xfId="0" applyFont="1" applyFill="1" applyBorder="1" applyAlignment="1">
      <alignment vertical="center" wrapText="1"/>
    </xf>
    <xf numFmtId="49" fontId="20" fillId="25" borderId="31" xfId="0" applyNumberFormat="1" applyFont="1" applyFill="1" applyBorder="1" applyAlignment="1">
      <alignment horizontal="center" vertical="center" wrapText="1"/>
    </xf>
    <xf numFmtId="186" fontId="20" fillId="26" borderId="11" xfId="65" applyNumberFormat="1" applyFont="1" applyFill="1" applyBorder="1" applyAlignment="1">
      <alignment horizontal="right" vertical="center" wrapText="1"/>
      <protection/>
    </xf>
    <xf numFmtId="2" fontId="21" fillId="24" borderId="11" xfId="0" applyNumberFormat="1" applyFont="1" applyFill="1" applyBorder="1" applyAlignment="1">
      <alignment horizontal="right" vertical="center" wrapText="1"/>
    </xf>
    <xf numFmtId="0" fontId="40" fillId="24" borderId="12" xfId="0" applyFont="1" applyFill="1" applyBorder="1" applyAlignment="1">
      <alignment vertical="center" wrapText="1"/>
    </xf>
    <xf numFmtId="0" fontId="47" fillId="24" borderId="10" xfId="0" applyFont="1" applyFill="1" applyBorder="1" applyAlignment="1">
      <alignment vertical="center" wrapText="1"/>
    </xf>
    <xf numFmtId="2" fontId="9" fillId="24" borderId="10" xfId="0" applyNumberFormat="1" applyFont="1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187" fontId="21" fillId="24" borderId="11" xfId="58" applyNumberFormat="1" applyFont="1" applyFill="1" applyBorder="1" applyAlignment="1">
      <alignment horizontal="right" vertical="center" wrapText="1"/>
      <protection/>
    </xf>
    <xf numFmtId="0" fontId="23" fillId="24" borderId="0" xfId="58" applyFont="1" applyFill="1" applyBorder="1" applyAlignment="1">
      <alignment wrapText="1"/>
      <protection/>
    </xf>
    <xf numFmtId="187" fontId="40" fillId="24" borderId="10" xfId="0" applyNumberFormat="1" applyFont="1" applyFill="1" applyBorder="1" applyAlignment="1">
      <alignment horizontal="right" vertical="center" wrapText="1"/>
    </xf>
    <xf numFmtId="0" fontId="33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186" fontId="21" fillId="25" borderId="10" xfId="57" applyNumberFormat="1" applyFont="1" applyFill="1" applyBorder="1" applyAlignment="1">
      <alignment horizontal="right" vertical="center" wrapText="1"/>
      <protection/>
    </xf>
    <xf numFmtId="186" fontId="20" fillId="25" borderId="10" xfId="57" applyNumberFormat="1" applyFont="1" applyFill="1" applyBorder="1" applyAlignment="1">
      <alignment horizontal="right" vertical="center" wrapText="1"/>
      <protection/>
    </xf>
    <xf numFmtId="49" fontId="21" fillId="26" borderId="10" xfId="65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right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vertical="center" wrapText="1"/>
    </xf>
    <xf numFmtId="0" fontId="20" fillId="26" borderId="11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49" fontId="20" fillId="27" borderId="12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0" fillId="25" borderId="4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28" borderId="47" xfId="0" applyFont="1" applyFill="1" applyBorder="1" applyAlignment="1">
      <alignment horizontal="right" vertical="top" wrapText="1"/>
    </xf>
    <xf numFmtId="0" fontId="20" fillId="28" borderId="11" xfId="0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0" fillId="25" borderId="47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4" borderId="12" xfId="58" applyFont="1" applyFill="1" applyBorder="1" applyAlignment="1">
      <alignment horizontal="center" vertical="center" wrapText="1"/>
      <protection/>
    </xf>
    <xf numFmtId="0" fontId="20" fillId="24" borderId="11" xfId="58" applyFont="1" applyFill="1" applyBorder="1" applyAlignment="1">
      <alignment horizontal="center" vertical="center" wrapText="1"/>
      <protection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 wrapText="1"/>
    </xf>
    <xf numFmtId="3" fontId="21" fillId="24" borderId="12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49" fontId="21" fillId="25" borderId="47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0" fillId="26" borderId="12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right" vertical="center" wrapText="1"/>
    </xf>
    <xf numFmtId="0" fontId="20" fillId="25" borderId="47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31" fillId="27" borderId="12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49" fontId="40" fillId="27" borderId="12" xfId="0" applyNumberFormat="1" applyFont="1" applyFill="1" applyBorder="1" applyAlignment="1">
      <alignment horizontal="center" vertical="center" wrapText="1"/>
    </xf>
    <xf numFmtId="49" fontId="40" fillId="27" borderId="11" xfId="0" applyNumberFormat="1" applyFont="1" applyFill="1" applyBorder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 wrapText="1"/>
    </xf>
    <xf numFmtId="0" fontId="31" fillId="24" borderId="12" xfId="58" applyFont="1" applyFill="1" applyBorder="1" applyAlignment="1">
      <alignment horizontal="center" vertical="center" wrapText="1"/>
      <protection/>
    </xf>
    <xf numFmtId="0" fontId="31" fillId="24" borderId="11" xfId="58" applyFont="1" applyFill="1" applyBorder="1" applyAlignment="1">
      <alignment horizontal="center" vertical="center" wrapText="1"/>
      <protection/>
    </xf>
    <xf numFmtId="49" fontId="31" fillId="25" borderId="12" xfId="0" applyNumberFormat="1" applyFont="1" applyFill="1" applyBorder="1" applyAlignment="1">
      <alignment vertical="center" wrapText="1"/>
    </xf>
    <xf numFmtId="49" fontId="31" fillId="25" borderId="11" xfId="0" applyNumberFormat="1" applyFont="1" applyFill="1" applyBorder="1" applyAlignment="1">
      <alignment vertical="center" wrapText="1"/>
    </xf>
    <xf numFmtId="0" fontId="31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44" fillId="24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Обычный_Прил.1,2,3-2009" xfId="57"/>
    <cellStyle name="Обычный_Прил.7,8 Расходы_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7"/>
  <sheetViews>
    <sheetView tabSelected="1" zoomScale="73" zoomScaleNormal="73" zoomScaleSheetLayoutView="100" workbookViewId="0" topLeftCell="A1">
      <selection activeCell="H132" sqref="H132"/>
    </sheetView>
  </sheetViews>
  <sheetFormatPr defaultColWidth="9.140625" defaultRowHeight="15"/>
  <cols>
    <col min="1" max="1" width="93.28125" style="9" customWidth="1"/>
    <col min="2" max="2" width="8.7109375" style="8" hidden="1" customWidth="1"/>
    <col min="3" max="3" width="7.57421875" style="4" customWidth="1"/>
    <col min="4" max="4" width="7.421875" style="7" customWidth="1"/>
    <col min="5" max="5" width="15.140625" style="6" customWidth="1"/>
    <col min="6" max="6" width="9.7109375" style="5" customWidth="1"/>
    <col min="7" max="7" width="8.140625" style="4" customWidth="1"/>
    <col min="8" max="8" width="14.421875" style="4" customWidth="1"/>
    <col min="9" max="10" width="9.140625" style="3" customWidth="1"/>
    <col min="11" max="11" width="14.8515625" style="3" customWidth="1"/>
    <col min="12" max="34" width="9.140625" style="3" customWidth="1"/>
  </cols>
  <sheetData>
    <row r="1" spans="1:8" s="1" customFormat="1" ht="15.75" customHeight="1">
      <c r="A1" s="621" t="s">
        <v>201</v>
      </c>
      <c r="B1" s="621"/>
      <c r="C1" s="621"/>
      <c r="D1" s="621"/>
      <c r="E1" s="621"/>
      <c r="F1" s="621"/>
      <c r="G1" s="621"/>
      <c r="H1" s="621"/>
    </row>
    <row r="2" spans="1:8" s="1" customFormat="1" ht="15.75" customHeight="1">
      <c r="A2" s="621" t="s">
        <v>4</v>
      </c>
      <c r="B2" s="621"/>
      <c r="C2" s="621"/>
      <c r="D2" s="621"/>
      <c r="E2" s="621"/>
      <c r="F2" s="621"/>
      <c r="G2" s="621"/>
      <c r="H2" s="621"/>
    </row>
    <row r="3" spans="1:8" s="1" customFormat="1" ht="15.75" customHeight="1">
      <c r="A3" s="621" t="s">
        <v>410</v>
      </c>
      <c r="B3" s="621"/>
      <c r="C3" s="621"/>
      <c r="D3" s="621"/>
      <c r="E3" s="621"/>
      <c r="F3" s="621"/>
      <c r="G3" s="621"/>
      <c r="H3" s="621"/>
    </row>
    <row r="4" spans="1:8" s="2" customFormat="1" ht="16.5" customHeight="1">
      <c r="A4" s="601" t="s">
        <v>408</v>
      </c>
      <c r="B4" s="601"/>
      <c r="C4" s="601"/>
      <c r="D4" s="601"/>
      <c r="E4" s="601"/>
      <c r="F4" s="601"/>
      <c r="G4" s="601"/>
      <c r="H4" s="601"/>
    </row>
    <row r="5" spans="1:8" s="2" customFormat="1" ht="16.5" customHeight="1">
      <c r="A5" s="601" t="s">
        <v>3</v>
      </c>
      <c r="B5" s="601"/>
      <c r="C5" s="601"/>
      <c r="D5" s="601"/>
      <c r="E5" s="601"/>
      <c r="F5" s="601"/>
      <c r="G5" s="601"/>
      <c r="H5" s="601"/>
    </row>
    <row r="6" spans="1:8" s="2" customFormat="1" ht="16.5" customHeight="1">
      <c r="A6" s="601" t="s">
        <v>395</v>
      </c>
      <c r="B6" s="601"/>
      <c r="C6" s="601"/>
      <c r="D6" s="601"/>
      <c r="E6" s="601"/>
      <c r="F6" s="601"/>
      <c r="G6" s="601"/>
      <c r="H6" s="601"/>
    </row>
    <row r="7" spans="1:8" s="2" customFormat="1" ht="16.5" customHeight="1">
      <c r="A7" s="596"/>
      <c r="B7" s="596"/>
      <c r="C7" s="596"/>
      <c r="D7" s="596"/>
      <c r="E7" s="601" t="s">
        <v>430</v>
      </c>
      <c r="F7" s="601"/>
      <c r="G7" s="601"/>
      <c r="H7" s="601"/>
    </row>
    <row r="8" spans="1:8" s="2" customFormat="1" ht="1.5" customHeight="1">
      <c r="A8" s="608"/>
      <c r="B8" s="608"/>
      <c r="C8" s="608"/>
      <c r="D8" s="608"/>
      <c r="E8" s="608"/>
      <c r="F8" s="608"/>
      <c r="G8" s="608"/>
      <c r="H8" s="244"/>
    </row>
    <row r="9" spans="1:8" s="2" customFormat="1" ht="17.25" customHeight="1" hidden="1">
      <c r="A9" s="608"/>
      <c r="B9" s="608"/>
      <c r="C9" s="608"/>
      <c r="D9" s="608"/>
      <c r="E9" s="608"/>
      <c r="F9" s="608"/>
      <c r="G9" s="608"/>
      <c r="H9" s="244"/>
    </row>
    <row r="10" spans="1:8" s="2" customFormat="1" ht="66" customHeight="1">
      <c r="A10" s="618" t="s">
        <v>396</v>
      </c>
      <c r="B10" s="618"/>
      <c r="C10" s="618"/>
      <c r="D10" s="618"/>
      <c r="E10" s="618"/>
      <c r="F10" s="618"/>
      <c r="G10" s="618"/>
      <c r="H10" s="618"/>
    </row>
    <row r="11" spans="1:8" s="2" customFormat="1" ht="26.25" customHeight="1">
      <c r="A11" s="243" t="s">
        <v>1</v>
      </c>
      <c r="B11" s="240"/>
      <c r="C11" s="242" t="s">
        <v>200</v>
      </c>
      <c r="D11" s="225" t="s">
        <v>199</v>
      </c>
      <c r="E11" s="241" t="s">
        <v>198</v>
      </c>
      <c r="F11" s="37"/>
      <c r="G11" s="224" t="s">
        <v>197</v>
      </c>
      <c r="H11" s="224" t="s">
        <v>377</v>
      </c>
    </row>
    <row r="12" spans="1:8" s="239" customFormat="1" ht="22.5" customHeight="1">
      <c r="A12" s="117" t="s">
        <v>196</v>
      </c>
      <c r="B12" s="240"/>
      <c r="C12" s="29"/>
      <c r="D12" s="115"/>
      <c r="E12" s="225"/>
      <c r="F12" s="224"/>
      <c r="G12" s="114"/>
      <c r="H12" s="95">
        <f>H14+H100+H115+H168+H212+H223+H238</f>
        <v>34367.479</v>
      </c>
    </row>
    <row r="13" spans="1:8" s="239" customFormat="1" ht="21" customHeight="1">
      <c r="A13" s="393" t="s">
        <v>5</v>
      </c>
      <c r="B13" s="240"/>
      <c r="C13" s="29"/>
      <c r="D13" s="115"/>
      <c r="E13" s="225"/>
      <c r="F13" s="224"/>
      <c r="G13" s="114"/>
      <c r="H13" s="95">
        <f>H12</f>
        <v>34367.479</v>
      </c>
    </row>
    <row r="14" spans="1:8" s="239" customFormat="1" ht="21.75" customHeight="1">
      <c r="A14" s="117" t="s">
        <v>195</v>
      </c>
      <c r="B14" s="240"/>
      <c r="C14" s="29" t="s">
        <v>9</v>
      </c>
      <c r="D14" s="115"/>
      <c r="E14" s="225"/>
      <c r="F14" s="224"/>
      <c r="G14" s="114"/>
      <c r="H14" s="95">
        <f>H15+H20+H26+H45+H50+H60+H55</f>
        <v>8776.599999999999</v>
      </c>
    </row>
    <row r="15" spans="1:34" s="236" customFormat="1" ht="38.25" customHeight="1">
      <c r="A15" s="25" t="s">
        <v>194</v>
      </c>
      <c r="B15" s="238" t="s">
        <v>193</v>
      </c>
      <c r="C15" s="29" t="s">
        <v>9</v>
      </c>
      <c r="D15" s="115" t="s">
        <v>66</v>
      </c>
      <c r="E15" s="225"/>
      <c r="F15" s="224"/>
      <c r="G15" s="114"/>
      <c r="H15" s="95">
        <f>+H16</f>
        <v>655.96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</row>
    <row r="16" spans="1:34" s="10" customFormat="1" ht="26.25" customHeight="1">
      <c r="A16" s="144" t="s">
        <v>192</v>
      </c>
      <c r="B16" s="32" t="s">
        <v>0</v>
      </c>
      <c r="C16" s="59" t="s">
        <v>9</v>
      </c>
      <c r="D16" s="109" t="s">
        <v>66</v>
      </c>
      <c r="E16" s="142" t="s">
        <v>191</v>
      </c>
      <c r="F16" s="101" t="s">
        <v>16</v>
      </c>
      <c r="G16" s="141"/>
      <c r="H16" s="283">
        <f>+H17</f>
        <v>655.96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0" customFormat="1" ht="25.5" customHeight="1">
      <c r="A17" s="110" t="s">
        <v>190</v>
      </c>
      <c r="B17" s="32"/>
      <c r="C17" s="47" t="s">
        <v>9</v>
      </c>
      <c r="D17" s="107" t="s">
        <v>66</v>
      </c>
      <c r="E17" s="233" t="s">
        <v>189</v>
      </c>
      <c r="F17" s="40" t="s">
        <v>16</v>
      </c>
      <c r="G17" s="136"/>
      <c r="H17" s="113">
        <f>+H18</f>
        <v>655.96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0" customFormat="1" ht="37.5">
      <c r="A18" s="110" t="s">
        <v>174</v>
      </c>
      <c r="B18" s="32" t="s">
        <v>0</v>
      </c>
      <c r="C18" s="47" t="s">
        <v>9</v>
      </c>
      <c r="D18" s="107" t="s">
        <v>66</v>
      </c>
      <c r="E18" s="233" t="s">
        <v>189</v>
      </c>
      <c r="F18" s="40" t="s">
        <v>184</v>
      </c>
      <c r="G18" s="136"/>
      <c r="H18" s="113">
        <f>+H19</f>
        <v>655.96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0" customFormat="1" ht="56.25">
      <c r="A19" s="68" t="s">
        <v>44</v>
      </c>
      <c r="B19" s="32" t="s">
        <v>0</v>
      </c>
      <c r="C19" s="16" t="s">
        <v>9</v>
      </c>
      <c r="D19" s="24" t="s">
        <v>66</v>
      </c>
      <c r="E19" s="233" t="s">
        <v>189</v>
      </c>
      <c r="F19" s="40" t="s">
        <v>184</v>
      </c>
      <c r="G19" s="104" t="s">
        <v>12</v>
      </c>
      <c r="H19" s="112">
        <v>655.96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54" customFormat="1" ht="63" customHeight="1">
      <c r="A20" s="25" t="s">
        <v>188</v>
      </c>
      <c r="B20" s="59" t="s">
        <v>0</v>
      </c>
      <c r="C20" s="29" t="s">
        <v>9</v>
      </c>
      <c r="D20" s="29" t="s">
        <v>77</v>
      </c>
      <c r="E20" s="115"/>
      <c r="F20" s="114"/>
      <c r="G20" s="29"/>
      <c r="H20" s="95">
        <f>+H21</f>
        <v>2717.151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s="64" customFormat="1" ht="22.5" customHeight="1">
      <c r="A21" s="144" t="s">
        <v>187</v>
      </c>
      <c r="B21" s="47" t="s">
        <v>0</v>
      </c>
      <c r="C21" s="59" t="s">
        <v>9</v>
      </c>
      <c r="D21" s="109" t="s">
        <v>77</v>
      </c>
      <c r="E21" s="100" t="s">
        <v>186</v>
      </c>
      <c r="F21" s="70" t="s">
        <v>16</v>
      </c>
      <c r="G21" s="235"/>
      <c r="H21" s="283">
        <f>+H22</f>
        <v>2717.151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64" customFormat="1" ht="21.75" customHeight="1">
      <c r="A22" s="110" t="s">
        <v>185</v>
      </c>
      <c r="B22" s="47" t="s">
        <v>0</v>
      </c>
      <c r="C22" s="47" t="s">
        <v>9</v>
      </c>
      <c r="D22" s="107" t="s">
        <v>77</v>
      </c>
      <c r="E22" s="233" t="s">
        <v>140</v>
      </c>
      <c r="F22" s="40" t="s">
        <v>16</v>
      </c>
      <c r="G22" s="104"/>
      <c r="H22" s="113">
        <f>+H23</f>
        <v>2717.151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s="64" customFormat="1" ht="39.75" customHeight="1">
      <c r="A23" s="110" t="s">
        <v>174</v>
      </c>
      <c r="B23" s="16" t="s">
        <v>0</v>
      </c>
      <c r="C23" s="47" t="s">
        <v>9</v>
      </c>
      <c r="D23" s="107" t="s">
        <v>77</v>
      </c>
      <c r="E23" s="233" t="s">
        <v>140</v>
      </c>
      <c r="F23" s="40" t="s">
        <v>184</v>
      </c>
      <c r="G23" s="104"/>
      <c r="H23" s="113">
        <f>H24+H25</f>
        <v>2717.151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s="64" customFormat="1" ht="57.75" customHeight="1">
      <c r="A24" s="68" t="s">
        <v>44</v>
      </c>
      <c r="B24" s="32" t="s">
        <v>0</v>
      </c>
      <c r="C24" s="16" t="s">
        <v>9</v>
      </c>
      <c r="D24" s="24" t="s">
        <v>77</v>
      </c>
      <c r="E24" s="233" t="s">
        <v>140</v>
      </c>
      <c r="F24" s="40" t="s">
        <v>184</v>
      </c>
      <c r="G24" s="104" t="s">
        <v>12</v>
      </c>
      <c r="H24" s="103" t="s">
        <v>422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s="64" customFormat="1" ht="21" customHeight="1">
      <c r="A25" s="48" t="s">
        <v>20</v>
      </c>
      <c r="B25" s="59" t="s">
        <v>0</v>
      </c>
      <c r="C25" s="16" t="s">
        <v>9</v>
      </c>
      <c r="D25" s="24" t="s">
        <v>77</v>
      </c>
      <c r="E25" s="233" t="s">
        <v>140</v>
      </c>
      <c r="F25" s="40" t="s">
        <v>184</v>
      </c>
      <c r="G25" s="104" t="s">
        <v>6</v>
      </c>
      <c r="H25" s="280">
        <v>50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8" s="65" customFormat="1" ht="37.5" customHeight="1" hidden="1">
      <c r="A26" s="75" t="s">
        <v>182</v>
      </c>
      <c r="B26" s="32" t="s">
        <v>0</v>
      </c>
      <c r="C26" s="32" t="s">
        <v>9</v>
      </c>
      <c r="D26" s="72" t="s">
        <v>170</v>
      </c>
      <c r="E26" s="72"/>
      <c r="F26" s="234"/>
      <c r="G26" s="99"/>
      <c r="H26" s="221"/>
    </row>
    <row r="27" spans="1:34" s="64" customFormat="1" ht="18" customHeight="1" hidden="1">
      <c r="A27" s="144" t="s">
        <v>181</v>
      </c>
      <c r="B27" s="59" t="s">
        <v>0</v>
      </c>
      <c r="C27" s="87" t="s">
        <v>9</v>
      </c>
      <c r="D27" s="143" t="s">
        <v>170</v>
      </c>
      <c r="E27" s="100" t="s">
        <v>180</v>
      </c>
      <c r="F27" s="70" t="s">
        <v>30</v>
      </c>
      <c r="G27" s="141"/>
      <c r="H27" s="140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s="64" customFormat="1" ht="0.75" customHeight="1" hidden="1">
      <c r="A28" s="110" t="s">
        <v>179</v>
      </c>
      <c r="B28" s="47" t="s">
        <v>0</v>
      </c>
      <c r="C28" s="134" t="s">
        <v>9</v>
      </c>
      <c r="D28" s="133" t="s">
        <v>170</v>
      </c>
      <c r="E28" s="233" t="s">
        <v>178</v>
      </c>
      <c r="F28" s="40" t="s">
        <v>30</v>
      </c>
      <c r="G28" s="136"/>
      <c r="H28" s="13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8" s="65" customFormat="1" ht="19.5" customHeight="1" hidden="1">
      <c r="A29" s="110" t="s">
        <v>174</v>
      </c>
      <c r="B29" s="47" t="s">
        <v>0</v>
      </c>
      <c r="C29" s="134" t="s">
        <v>9</v>
      </c>
      <c r="D29" s="133" t="s">
        <v>170</v>
      </c>
      <c r="E29" s="233" t="s">
        <v>178</v>
      </c>
      <c r="F29" s="40" t="s">
        <v>173</v>
      </c>
      <c r="G29" s="136"/>
      <c r="H29" s="135"/>
    </row>
    <row r="30" spans="1:8" s="65" customFormat="1" ht="43.5" customHeight="1" hidden="1">
      <c r="A30" s="68" t="s">
        <v>44</v>
      </c>
      <c r="B30" s="16" t="s">
        <v>0</v>
      </c>
      <c r="C30" s="16" t="s">
        <v>9</v>
      </c>
      <c r="D30" s="24" t="s">
        <v>170</v>
      </c>
      <c r="E30" s="233" t="s">
        <v>178</v>
      </c>
      <c r="F30" s="40" t="s">
        <v>173</v>
      </c>
      <c r="G30" s="136" t="s">
        <v>12</v>
      </c>
      <c r="H30" s="135"/>
    </row>
    <row r="31" spans="1:8" s="65" customFormat="1" ht="19.5" customHeight="1" hidden="1">
      <c r="A31" s="48" t="s">
        <v>20</v>
      </c>
      <c r="B31" s="16" t="s">
        <v>0</v>
      </c>
      <c r="C31" s="16" t="s">
        <v>9</v>
      </c>
      <c r="D31" s="24" t="s">
        <v>170</v>
      </c>
      <c r="E31" s="233" t="s">
        <v>178</v>
      </c>
      <c r="F31" s="40" t="s">
        <v>173</v>
      </c>
      <c r="G31" s="136" t="s">
        <v>6</v>
      </c>
      <c r="H31" s="135"/>
    </row>
    <row r="32" spans="1:8" s="65" customFormat="1" ht="19.5" customHeight="1" hidden="1">
      <c r="A32" s="48" t="s">
        <v>47</v>
      </c>
      <c r="B32" s="16" t="s">
        <v>0</v>
      </c>
      <c r="C32" s="16" t="s">
        <v>9</v>
      </c>
      <c r="D32" s="24" t="s">
        <v>170</v>
      </c>
      <c r="E32" s="233" t="s">
        <v>178</v>
      </c>
      <c r="F32" s="40" t="s">
        <v>173</v>
      </c>
      <c r="G32" s="136" t="s">
        <v>46</v>
      </c>
      <c r="H32" s="135"/>
    </row>
    <row r="33" spans="1:34" s="64" customFormat="1" ht="19.5" customHeight="1" hidden="1">
      <c r="A33" s="110" t="s">
        <v>177</v>
      </c>
      <c r="B33" s="47" t="s">
        <v>0</v>
      </c>
      <c r="C33" s="134" t="s">
        <v>9</v>
      </c>
      <c r="D33" s="133" t="s">
        <v>170</v>
      </c>
      <c r="E33" s="233" t="s">
        <v>176</v>
      </c>
      <c r="F33" s="40" t="s">
        <v>30</v>
      </c>
      <c r="G33" s="136"/>
      <c r="H33" s="13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8" s="65" customFormat="1" ht="19.5" customHeight="1" hidden="1">
      <c r="A34" s="110" t="s">
        <v>174</v>
      </c>
      <c r="B34" s="47" t="s">
        <v>0</v>
      </c>
      <c r="C34" s="134" t="s">
        <v>9</v>
      </c>
      <c r="D34" s="133" t="s">
        <v>170</v>
      </c>
      <c r="E34" s="233" t="s">
        <v>176</v>
      </c>
      <c r="F34" s="40" t="s">
        <v>173</v>
      </c>
      <c r="G34" s="136"/>
      <c r="H34" s="135"/>
    </row>
    <row r="35" spans="1:8" s="65" customFormat="1" ht="43.5" customHeight="1" hidden="1">
      <c r="A35" s="68" t="s">
        <v>44</v>
      </c>
      <c r="B35" s="16" t="s">
        <v>0</v>
      </c>
      <c r="C35" s="16" t="s">
        <v>9</v>
      </c>
      <c r="D35" s="24" t="s">
        <v>170</v>
      </c>
      <c r="E35" s="233" t="s">
        <v>176</v>
      </c>
      <c r="F35" s="40" t="s">
        <v>173</v>
      </c>
      <c r="G35" s="136" t="s">
        <v>12</v>
      </c>
      <c r="H35" s="135"/>
    </row>
    <row r="36" spans="1:8" s="65" customFormat="1" ht="19.5" customHeight="1" hidden="1">
      <c r="A36" s="48" t="s">
        <v>20</v>
      </c>
      <c r="B36" s="16" t="s">
        <v>0</v>
      </c>
      <c r="C36" s="16" t="s">
        <v>9</v>
      </c>
      <c r="D36" s="24" t="s">
        <v>170</v>
      </c>
      <c r="E36" s="233" t="s">
        <v>176</v>
      </c>
      <c r="F36" s="40" t="s">
        <v>173</v>
      </c>
      <c r="G36" s="136" t="s">
        <v>6</v>
      </c>
      <c r="H36" s="135"/>
    </row>
    <row r="37" spans="1:8" s="65" customFormat="1" ht="24.75" customHeight="1" hidden="1">
      <c r="A37" s="48" t="s">
        <v>47</v>
      </c>
      <c r="B37" s="16" t="s">
        <v>0</v>
      </c>
      <c r="C37" s="16" t="s">
        <v>9</v>
      </c>
      <c r="D37" s="24" t="s">
        <v>170</v>
      </c>
      <c r="E37" s="233" t="s">
        <v>176</v>
      </c>
      <c r="F37" s="40" t="s">
        <v>173</v>
      </c>
      <c r="G37" s="136" t="s">
        <v>46</v>
      </c>
      <c r="H37" s="135"/>
    </row>
    <row r="38" spans="1:34" s="64" customFormat="1" ht="19.5" customHeight="1" hidden="1">
      <c r="A38" s="110" t="s">
        <v>175</v>
      </c>
      <c r="B38" s="47" t="s">
        <v>0</v>
      </c>
      <c r="C38" s="134" t="s">
        <v>9</v>
      </c>
      <c r="D38" s="133" t="s">
        <v>170</v>
      </c>
      <c r="E38" s="233" t="s">
        <v>169</v>
      </c>
      <c r="F38" s="40" t="s">
        <v>30</v>
      </c>
      <c r="G38" s="136"/>
      <c r="H38" s="13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8" s="65" customFormat="1" ht="19.5" customHeight="1" hidden="1">
      <c r="A39" s="110" t="s">
        <v>174</v>
      </c>
      <c r="B39" s="47" t="s">
        <v>0</v>
      </c>
      <c r="C39" s="134" t="s">
        <v>9</v>
      </c>
      <c r="D39" s="133" t="s">
        <v>170</v>
      </c>
      <c r="E39" s="233" t="s">
        <v>169</v>
      </c>
      <c r="F39" s="40" t="s">
        <v>173</v>
      </c>
      <c r="G39" s="136"/>
      <c r="H39" s="135"/>
    </row>
    <row r="40" spans="1:8" s="65" customFormat="1" ht="43.5" customHeight="1" hidden="1">
      <c r="A40" s="68" t="s">
        <v>44</v>
      </c>
      <c r="B40" s="16" t="s">
        <v>0</v>
      </c>
      <c r="C40" s="16" t="s">
        <v>9</v>
      </c>
      <c r="D40" s="24" t="s">
        <v>170</v>
      </c>
      <c r="E40" s="233" t="s">
        <v>169</v>
      </c>
      <c r="F40" s="40" t="s">
        <v>173</v>
      </c>
      <c r="G40" s="136" t="s">
        <v>12</v>
      </c>
      <c r="H40" s="135"/>
    </row>
    <row r="41" spans="1:8" s="65" customFormat="1" ht="19.5" customHeight="1" hidden="1">
      <c r="A41" s="48" t="s">
        <v>20</v>
      </c>
      <c r="B41" s="16" t="s">
        <v>0</v>
      </c>
      <c r="C41" s="16" t="s">
        <v>9</v>
      </c>
      <c r="D41" s="24" t="s">
        <v>170</v>
      </c>
      <c r="E41" s="233" t="s">
        <v>169</v>
      </c>
      <c r="F41" s="40" t="s">
        <v>173</v>
      </c>
      <c r="G41" s="136" t="s">
        <v>6</v>
      </c>
      <c r="H41" s="135"/>
    </row>
    <row r="42" spans="1:8" s="65" customFormat="1" ht="19.5" customHeight="1" hidden="1">
      <c r="A42" s="48" t="s">
        <v>47</v>
      </c>
      <c r="B42" s="16" t="s">
        <v>0</v>
      </c>
      <c r="C42" s="16" t="s">
        <v>9</v>
      </c>
      <c r="D42" s="24" t="s">
        <v>170</v>
      </c>
      <c r="E42" s="233" t="s">
        <v>169</v>
      </c>
      <c r="F42" s="40" t="s">
        <v>173</v>
      </c>
      <c r="G42" s="136" t="s">
        <v>46</v>
      </c>
      <c r="H42" s="135"/>
    </row>
    <row r="43" spans="1:8" s="65" customFormat="1" ht="37.5" customHeight="1" hidden="1">
      <c r="A43" s="137" t="s">
        <v>172</v>
      </c>
      <c r="B43" s="134" t="s">
        <v>0</v>
      </c>
      <c r="C43" s="134" t="s">
        <v>9</v>
      </c>
      <c r="D43" s="133" t="s">
        <v>170</v>
      </c>
      <c r="E43" s="132" t="s">
        <v>169</v>
      </c>
      <c r="F43" s="131" t="s">
        <v>168</v>
      </c>
      <c r="G43" s="136"/>
      <c r="H43" s="135"/>
    </row>
    <row r="44" spans="1:8" s="11" customFormat="1" ht="18.75" customHeight="1" hidden="1">
      <c r="A44" s="68" t="s">
        <v>171</v>
      </c>
      <c r="B44" s="16" t="s">
        <v>0</v>
      </c>
      <c r="C44" s="16" t="s">
        <v>9</v>
      </c>
      <c r="D44" s="16" t="s">
        <v>170</v>
      </c>
      <c r="E44" s="132" t="s">
        <v>169</v>
      </c>
      <c r="F44" s="131" t="s">
        <v>168</v>
      </c>
      <c r="G44" s="16" t="s">
        <v>167</v>
      </c>
      <c r="H44" s="15"/>
    </row>
    <row r="45" spans="1:8" s="11" customFormat="1" ht="18.75" customHeight="1" hidden="1">
      <c r="A45" s="232" t="s">
        <v>166</v>
      </c>
      <c r="B45" s="32" t="s">
        <v>0</v>
      </c>
      <c r="C45" s="114" t="s">
        <v>9</v>
      </c>
      <c r="D45" s="29" t="s">
        <v>24</v>
      </c>
      <c r="E45" s="225"/>
      <c r="F45" s="224"/>
      <c r="G45" s="79"/>
      <c r="H45" s="78"/>
    </row>
    <row r="46" spans="1:8" s="11" customFormat="1" ht="18.75" customHeight="1" hidden="1">
      <c r="A46" s="231" t="s">
        <v>134</v>
      </c>
      <c r="B46" s="59" t="s">
        <v>0</v>
      </c>
      <c r="C46" s="209" t="s">
        <v>9</v>
      </c>
      <c r="D46" s="88" t="s">
        <v>24</v>
      </c>
      <c r="E46" s="230" t="s">
        <v>165</v>
      </c>
      <c r="F46" s="229" t="s">
        <v>30</v>
      </c>
      <c r="G46" s="228"/>
      <c r="H46" s="227"/>
    </row>
    <row r="47" spans="1:34" s="64" customFormat="1" ht="19.5" customHeight="1" hidden="1">
      <c r="A47" s="110" t="s">
        <v>164</v>
      </c>
      <c r="B47" s="47" t="s">
        <v>0</v>
      </c>
      <c r="C47" s="134" t="s">
        <v>9</v>
      </c>
      <c r="D47" s="133" t="s">
        <v>24</v>
      </c>
      <c r="E47" s="77" t="s">
        <v>162</v>
      </c>
      <c r="F47" s="76" t="s">
        <v>30</v>
      </c>
      <c r="G47" s="136"/>
      <c r="H47" s="13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s="64" customFormat="1" ht="19.5" customHeight="1" hidden="1">
      <c r="A48" s="110" t="s">
        <v>163</v>
      </c>
      <c r="B48" s="47" t="s">
        <v>0</v>
      </c>
      <c r="C48" s="134" t="s">
        <v>9</v>
      </c>
      <c r="D48" s="133" t="s">
        <v>24</v>
      </c>
      <c r="E48" s="77" t="s">
        <v>162</v>
      </c>
      <c r="F48" s="76" t="s">
        <v>161</v>
      </c>
      <c r="G48" s="136"/>
      <c r="H48" s="13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8" s="11" customFormat="1" ht="18.75" customHeight="1" hidden="1">
      <c r="A49" s="226" t="s">
        <v>20</v>
      </c>
      <c r="B49" s="16" t="s">
        <v>0</v>
      </c>
      <c r="C49" s="16" t="s">
        <v>9</v>
      </c>
      <c r="D49" s="16" t="s">
        <v>24</v>
      </c>
      <c r="E49" s="77" t="s">
        <v>162</v>
      </c>
      <c r="F49" s="76" t="s">
        <v>161</v>
      </c>
      <c r="G49" s="16" t="s">
        <v>6</v>
      </c>
      <c r="H49" s="15"/>
    </row>
    <row r="50" spans="1:8" s="42" customFormat="1" ht="20.25" customHeight="1" hidden="1">
      <c r="A50" s="75" t="s">
        <v>160</v>
      </c>
      <c r="B50" s="32" t="s">
        <v>0</v>
      </c>
      <c r="C50" s="32" t="s">
        <v>9</v>
      </c>
      <c r="D50" s="74">
        <v>11</v>
      </c>
      <c r="E50" s="225"/>
      <c r="F50" s="224"/>
      <c r="G50" s="16"/>
      <c r="H50" s="15"/>
    </row>
    <row r="51" spans="1:8" s="42" customFormat="1" ht="20.25" customHeight="1" hidden="1">
      <c r="A51" s="68" t="s">
        <v>159</v>
      </c>
      <c r="B51" s="59" t="s">
        <v>0</v>
      </c>
      <c r="C51" s="16" t="s">
        <v>9</v>
      </c>
      <c r="D51" s="223">
        <v>11</v>
      </c>
      <c r="E51" s="151" t="s">
        <v>158</v>
      </c>
      <c r="F51" s="26" t="s">
        <v>30</v>
      </c>
      <c r="G51" s="23"/>
      <c r="H51" s="39"/>
    </row>
    <row r="52" spans="1:8" s="42" customFormat="1" ht="20.25" customHeight="1" hidden="1">
      <c r="A52" s="68" t="s">
        <v>157</v>
      </c>
      <c r="B52" s="47" t="s">
        <v>0</v>
      </c>
      <c r="C52" s="16" t="s">
        <v>9</v>
      </c>
      <c r="D52" s="223">
        <v>11</v>
      </c>
      <c r="E52" s="151" t="s">
        <v>155</v>
      </c>
      <c r="F52" s="94" t="s">
        <v>30</v>
      </c>
      <c r="G52" s="23"/>
      <c r="H52" s="39"/>
    </row>
    <row r="53" spans="1:8" s="42" customFormat="1" ht="18.75" customHeight="1" hidden="1">
      <c r="A53" s="48" t="s">
        <v>156</v>
      </c>
      <c r="B53" s="47" t="s">
        <v>0</v>
      </c>
      <c r="C53" s="16" t="s">
        <v>9</v>
      </c>
      <c r="D53" s="223">
        <v>11</v>
      </c>
      <c r="E53" s="147" t="s">
        <v>155</v>
      </c>
      <c r="F53" s="146">
        <v>1403</v>
      </c>
      <c r="G53" s="23"/>
      <c r="H53" s="39"/>
    </row>
    <row r="54" spans="1:8" s="42" customFormat="1" ht="20.25" customHeight="1" hidden="1">
      <c r="A54" s="48" t="s">
        <v>47</v>
      </c>
      <c r="B54" s="16" t="s">
        <v>0</v>
      </c>
      <c r="C54" s="16" t="s">
        <v>9</v>
      </c>
      <c r="D54" s="222">
        <v>11</v>
      </c>
      <c r="E54" s="151" t="s">
        <v>155</v>
      </c>
      <c r="F54" s="215">
        <v>1403</v>
      </c>
      <c r="G54" s="16" t="s">
        <v>46</v>
      </c>
      <c r="H54" s="15"/>
    </row>
    <row r="55" spans="1:8" s="42" customFormat="1" ht="20.25" customHeight="1">
      <c r="A55" s="398" t="s">
        <v>160</v>
      </c>
      <c r="B55" s="16"/>
      <c r="C55" s="279" t="s">
        <v>9</v>
      </c>
      <c r="D55" s="394" t="s">
        <v>33</v>
      </c>
      <c r="E55" s="395"/>
      <c r="F55" s="396"/>
      <c r="G55" s="272"/>
      <c r="H55" s="409">
        <f>H56</f>
        <v>50</v>
      </c>
    </row>
    <row r="56" spans="1:8" s="42" customFormat="1" ht="20.25" customHeight="1">
      <c r="A56" s="397" t="s">
        <v>159</v>
      </c>
      <c r="B56" s="16"/>
      <c r="C56" s="272" t="s">
        <v>9</v>
      </c>
      <c r="D56" s="461" t="s">
        <v>33</v>
      </c>
      <c r="E56" s="274" t="s">
        <v>282</v>
      </c>
      <c r="F56" s="273" t="s">
        <v>16</v>
      </c>
      <c r="G56" s="272"/>
      <c r="H56" s="410">
        <f>H57</f>
        <v>50</v>
      </c>
    </row>
    <row r="57" spans="1:8" s="42" customFormat="1" ht="20.25" customHeight="1">
      <c r="A57" s="397" t="s">
        <v>160</v>
      </c>
      <c r="B57" s="16"/>
      <c r="C57" s="272" t="s">
        <v>9</v>
      </c>
      <c r="D57" s="461" t="s">
        <v>33</v>
      </c>
      <c r="E57" s="274" t="s">
        <v>283</v>
      </c>
      <c r="F57" s="273" t="s">
        <v>16</v>
      </c>
      <c r="G57" s="272"/>
      <c r="H57" s="410">
        <f>H59</f>
        <v>50</v>
      </c>
    </row>
    <row r="58" spans="1:8" s="42" customFormat="1" ht="20.25" customHeight="1">
      <c r="A58" s="397" t="s">
        <v>156</v>
      </c>
      <c r="B58" s="16"/>
      <c r="C58" s="272" t="s">
        <v>9</v>
      </c>
      <c r="D58" s="461" t="s">
        <v>33</v>
      </c>
      <c r="E58" s="274" t="s">
        <v>283</v>
      </c>
      <c r="F58" s="273" t="s">
        <v>284</v>
      </c>
      <c r="G58" s="272"/>
      <c r="H58" s="410">
        <f>H59</f>
        <v>50</v>
      </c>
    </row>
    <row r="59" spans="1:8" s="42" customFormat="1" ht="20.25" customHeight="1">
      <c r="A59" s="397" t="s">
        <v>47</v>
      </c>
      <c r="B59" s="16"/>
      <c r="C59" s="272" t="s">
        <v>9</v>
      </c>
      <c r="D59" s="461" t="s">
        <v>33</v>
      </c>
      <c r="E59" s="274" t="s">
        <v>283</v>
      </c>
      <c r="F59" s="273" t="s">
        <v>284</v>
      </c>
      <c r="G59" s="272" t="s">
        <v>46</v>
      </c>
      <c r="H59" s="410">
        <v>50</v>
      </c>
    </row>
    <row r="60" spans="1:8" s="42" customFormat="1" ht="25.5" customHeight="1">
      <c r="A60" s="25" t="s">
        <v>154</v>
      </c>
      <c r="B60" s="32" t="s">
        <v>0</v>
      </c>
      <c r="C60" s="29" t="s">
        <v>9</v>
      </c>
      <c r="D60" s="115" t="s">
        <v>131</v>
      </c>
      <c r="E60" s="38"/>
      <c r="F60" s="37"/>
      <c r="G60" s="114"/>
      <c r="H60" s="95">
        <f>H65+H70+H89+H97</f>
        <v>5353.489</v>
      </c>
    </row>
    <row r="61" spans="1:8" s="145" customFormat="1" ht="18.75" customHeight="1" hidden="1">
      <c r="A61" s="75"/>
      <c r="B61" s="59"/>
      <c r="C61" s="32"/>
      <c r="D61" s="72"/>
      <c r="E61" s="102"/>
      <c r="F61" s="30"/>
      <c r="G61" s="99"/>
      <c r="H61" s="221"/>
    </row>
    <row r="62" spans="1:8" s="145" customFormat="1" ht="18.75" customHeight="1" hidden="1">
      <c r="A62" s="68"/>
      <c r="B62" s="47"/>
      <c r="C62" s="16"/>
      <c r="D62" s="24"/>
      <c r="E62" s="151"/>
      <c r="F62" s="94"/>
      <c r="G62" s="217"/>
      <c r="H62" s="216"/>
    </row>
    <row r="63" spans="1:8" s="42" customFormat="1" ht="18.75" customHeight="1" hidden="1">
      <c r="A63" s="220"/>
      <c r="B63" s="47"/>
      <c r="C63" s="219"/>
      <c r="D63" s="218"/>
      <c r="E63" s="147"/>
      <c r="F63" s="146"/>
      <c r="G63" s="217"/>
      <c r="H63" s="216"/>
    </row>
    <row r="64" spans="1:8" s="42" customFormat="1" ht="18.75" customHeight="1" hidden="1">
      <c r="A64" s="148"/>
      <c r="B64" s="16"/>
      <c r="C64" s="214"/>
      <c r="D64" s="214"/>
      <c r="E64" s="151"/>
      <c r="F64" s="215"/>
      <c r="G64" s="214"/>
      <c r="H64" s="213"/>
    </row>
    <row r="65" spans="1:8" s="145" customFormat="1" ht="81.75" customHeight="1">
      <c r="A65" s="75" t="s">
        <v>335</v>
      </c>
      <c r="B65" s="59" t="s">
        <v>0</v>
      </c>
      <c r="C65" s="32" t="s">
        <v>9</v>
      </c>
      <c r="D65" s="72" t="s">
        <v>131</v>
      </c>
      <c r="E65" s="102" t="s">
        <v>153</v>
      </c>
      <c r="F65" s="30" t="s">
        <v>16</v>
      </c>
      <c r="G65" s="99"/>
      <c r="H65" s="28">
        <f>+H66</f>
        <v>20</v>
      </c>
    </row>
    <row r="66" spans="1:245" s="65" customFormat="1" ht="77.25" customHeight="1">
      <c r="A66" s="569" t="s">
        <v>152</v>
      </c>
      <c r="B66" s="59" t="s">
        <v>0</v>
      </c>
      <c r="C66" s="32" t="s">
        <v>9</v>
      </c>
      <c r="D66" s="72" t="s">
        <v>131</v>
      </c>
      <c r="E66" s="102" t="s">
        <v>338</v>
      </c>
      <c r="F66" s="30" t="s">
        <v>16</v>
      </c>
      <c r="G66" s="99"/>
      <c r="H66" s="28">
        <f>+H67</f>
        <v>20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</row>
    <row r="67" spans="1:245" s="65" customFormat="1" ht="21" customHeight="1">
      <c r="A67" s="110" t="s">
        <v>151</v>
      </c>
      <c r="B67" s="16" t="s">
        <v>0</v>
      </c>
      <c r="C67" s="47" t="s">
        <v>9</v>
      </c>
      <c r="D67" s="107" t="s">
        <v>131</v>
      </c>
      <c r="E67" s="77" t="s">
        <v>338</v>
      </c>
      <c r="F67" s="76" t="s">
        <v>150</v>
      </c>
      <c r="G67" s="139"/>
      <c r="H67" s="211">
        <f>+H68+H69</f>
        <v>20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</row>
    <row r="68" spans="1:245" s="65" customFormat="1" ht="60" customHeight="1">
      <c r="A68" s="271" t="s">
        <v>44</v>
      </c>
      <c r="B68" s="16"/>
      <c r="C68" s="269" t="s">
        <v>9</v>
      </c>
      <c r="D68" s="268" t="s">
        <v>131</v>
      </c>
      <c r="E68" s="597" t="s">
        <v>339</v>
      </c>
      <c r="F68" s="598"/>
      <c r="G68" s="267" t="s">
        <v>12</v>
      </c>
      <c r="H68" s="211">
        <v>0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</row>
    <row r="69" spans="1:245" s="65" customFormat="1" ht="26.25" customHeight="1">
      <c r="A69" s="533" t="s">
        <v>20</v>
      </c>
      <c r="B69" s="59" t="s">
        <v>0</v>
      </c>
      <c r="C69" s="16" t="s">
        <v>9</v>
      </c>
      <c r="D69" s="16" t="s">
        <v>131</v>
      </c>
      <c r="E69" s="77" t="s">
        <v>338</v>
      </c>
      <c r="F69" s="76" t="s">
        <v>150</v>
      </c>
      <c r="G69" s="16" t="s">
        <v>6</v>
      </c>
      <c r="H69" s="532">
        <v>20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</row>
    <row r="70" spans="1:8" s="42" customFormat="1" ht="45.75" customHeight="1">
      <c r="A70" s="210" t="s">
        <v>149</v>
      </c>
      <c r="B70" s="47" t="s">
        <v>0</v>
      </c>
      <c r="C70" s="209" t="s">
        <v>9</v>
      </c>
      <c r="D70" s="208">
        <v>13</v>
      </c>
      <c r="E70" s="207" t="s">
        <v>148</v>
      </c>
      <c r="F70" s="206" t="s">
        <v>16</v>
      </c>
      <c r="G70" s="205"/>
      <c r="H70" s="178">
        <f>+H71+H88+H87</f>
        <v>1766.9</v>
      </c>
    </row>
    <row r="71" spans="1:8" s="42" customFormat="1" ht="26.25" customHeight="1">
      <c r="A71" s="68" t="s">
        <v>147</v>
      </c>
      <c r="B71" s="47" t="s">
        <v>0</v>
      </c>
      <c r="C71" s="204" t="s">
        <v>9</v>
      </c>
      <c r="D71" s="46">
        <v>13</v>
      </c>
      <c r="E71" s="203" t="s">
        <v>145</v>
      </c>
      <c r="F71" s="126" t="s">
        <v>16</v>
      </c>
      <c r="G71" s="202"/>
      <c r="H71" s="22" t="str">
        <f>H72</f>
        <v>558,900</v>
      </c>
    </row>
    <row r="72" spans="1:8" s="42" customFormat="1" ht="26.25" customHeight="1">
      <c r="A72" s="48" t="s">
        <v>146</v>
      </c>
      <c r="B72" s="47"/>
      <c r="C72" s="45" t="s">
        <v>9</v>
      </c>
      <c r="D72" s="46">
        <v>13</v>
      </c>
      <c r="E72" s="203" t="s">
        <v>145</v>
      </c>
      <c r="F72" s="126" t="s">
        <v>144</v>
      </c>
      <c r="G72" s="202"/>
      <c r="H72" s="22" t="str">
        <f>H73</f>
        <v>558,900</v>
      </c>
    </row>
    <row r="73" spans="1:8" s="42" customFormat="1" ht="27" customHeight="1">
      <c r="A73" s="148" t="s">
        <v>20</v>
      </c>
      <c r="B73" s="16" t="s">
        <v>0</v>
      </c>
      <c r="C73" s="201" t="s">
        <v>9</v>
      </c>
      <c r="D73" s="200">
        <v>13</v>
      </c>
      <c r="E73" s="199" t="s">
        <v>145</v>
      </c>
      <c r="F73" s="26" t="s">
        <v>144</v>
      </c>
      <c r="G73" s="198" t="s">
        <v>6</v>
      </c>
      <c r="H73" s="15" t="s">
        <v>431</v>
      </c>
    </row>
    <row r="74" spans="1:8" s="42" customFormat="1" ht="18.75" customHeight="1" hidden="1">
      <c r="A74" s="191" t="s">
        <v>134</v>
      </c>
      <c r="B74" s="59" t="s">
        <v>0</v>
      </c>
      <c r="C74" s="197" t="s">
        <v>9</v>
      </c>
      <c r="D74" s="196">
        <v>13</v>
      </c>
      <c r="E74" s="619" t="s">
        <v>135</v>
      </c>
      <c r="F74" s="620"/>
      <c r="G74" s="195" t="s">
        <v>46</v>
      </c>
      <c r="H74" s="54"/>
    </row>
    <row r="75" spans="1:8" s="42" customFormat="1" ht="18.75" customHeight="1" hidden="1">
      <c r="A75" s="50" t="s">
        <v>132</v>
      </c>
      <c r="B75" s="47" t="s">
        <v>0</v>
      </c>
      <c r="C75" s="181" t="s">
        <v>9</v>
      </c>
      <c r="D75" s="181" t="s">
        <v>131</v>
      </c>
      <c r="E75" s="31" t="s">
        <v>133</v>
      </c>
      <c r="F75" s="30" t="s">
        <v>16</v>
      </c>
      <c r="G75" s="180"/>
      <c r="H75" s="78"/>
    </row>
    <row r="76" spans="1:250" s="193" customFormat="1" ht="19.5" customHeight="1" hidden="1">
      <c r="A76" s="48" t="s">
        <v>143</v>
      </c>
      <c r="B76" s="47" t="s">
        <v>0</v>
      </c>
      <c r="C76" s="79" t="s">
        <v>9</v>
      </c>
      <c r="D76" s="79" t="s">
        <v>131</v>
      </c>
      <c r="E76" s="18" t="s">
        <v>128</v>
      </c>
      <c r="F76" s="126" t="s">
        <v>16</v>
      </c>
      <c r="G76" s="179"/>
      <c r="H76" s="15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  <c r="IO76" s="194"/>
      <c r="IP76" s="194"/>
    </row>
    <row r="77" spans="1:250" s="193" customFormat="1" ht="19.5" customHeight="1" hidden="1">
      <c r="A77" s="68" t="s">
        <v>44</v>
      </c>
      <c r="B77" s="16" t="s">
        <v>0</v>
      </c>
      <c r="C77" s="19" t="s">
        <v>9</v>
      </c>
      <c r="D77" s="19">
        <v>13</v>
      </c>
      <c r="E77" s="189" t="s">
        <v>128</v>
      </c>
      <c r="F77" s="188" t="s">
        <v>127</v>
      </c>
      <c r="G77" s="19"/>
      <c r="H77" s="15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94"/>
      <c r="HZ77" s="194"/>
      <c r="IA77" s="194"/>
      <c r="IB77" s="194"/>
      <c r="IC77" s="194"/>
      <c r="ID77" s="194"/>
      <c r="IE77" s="194"/>
      <c r="IF77" s="194"/>
      <c r="IG77" s="194"/>
      <c r="IH77" s="194"/>
      <c r="II77" s="194"/>
      <c r="IJ77" s="194"/>
      <c r="IK77" s="194"/>
      <c r="IL77" s="194"/>
      <c r="IM77" s="194"/>
      <c r="IN77" s="194"/>
      <c r="IO77" s="194"/>
      <c r="IP77" s="194"/>
    </row>
    <row r="78" spans="1:250" s="193" customFormat="1" ht="56.25" customHeight="1" hidden="1">
      <c r="A78" s="33" t="s">
        <v>20</v>
      </c>
      <c r="B78" s="16" t="s">
        <v>0</v>
      </c>
      <c r="C78" s="19" t="s">
        <v>9</v>
      </c>
      <c r="D78" s="19">
        <v>13</v>
      </c>
      <c r="E78" s="189" t="s">
        <v>128</v>
      </c>
      <c r="F78" s="188" t="s">
        <v>127</v>
      </c>
      <c r="G78" s="19" t="s">
        <v>6</v>
      </c>
      <c r="H78" s="15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194"/>
      <c r="GH78" s="194"/>
      <c r="GI78" s="194"/>
      <c r="GJ78" s="194"/>
      <c r="GK78" s="194"/>
      <c r="GL78" s="194"/>
      <c r="GM78" s="194"/>
      <c r="GN78" s="194"/>
      <c r="GO78" s="194"/>
      <c r="GP78" s="194"/>
      <c r="GQ78" s="194"/>
      <c r="GR78" s="194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94"/>
      <c r="HZ78" s="194"/>
      <c r="IA78" s="194"/>
      <c r="IB78" s="194"/>
      <c r="IC78" s="194"/>
      <c r="ID78" s="194"/>
      <c r="IE78" s="194"/>
      <c r="IF78" s="194"/>
      <c r="IG78" s="194"/>
      <c r="IH78" s="194"/>
      <c r="II78" s="194"/>
      <c r="IJ78" s="194"/>
      <c r="IK78" s="194"/>
      <c r="IL78" s="194"/>
      <c r="IM78" s="194"/>
      <c r="IN78" s="194"/>
      <c r="IO78" s="194"/>
      <c r="IP78" s="194"/>
    </row>
    <row r="79" spans="1:250" s="193" customFormat="1" ht="19.5" customHeight="1" hidden="1">
      <c r="A79" s="48" t="s">
        <v>47</v>
      </c>
      <c r="B79" s="16" t="s">
        <v>0</v>
      </c>
      <c r="C79" s="19" t="s">
        <v>9</v>
      </c>
      <c r="D79" s="190" t="s">
        <v>131</v>
      </c>
      <c r="E79" s="189" t="s">
        <v>140</v>
      </c>
      <c r="F79" s="188" t="s">
        <v>16</v>
      </c>
      <c r="G79" s="187"/>
      <c r="H79" s="15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194"/>
      <c r="HR79" s="194"/>
      <c r="HS79" s="194"/>
      <c r="HT79" s="194"/>
      <c r="HU79" s="194"/>
      <c r="HV79" s="194"/>
      <c r="HW79" s="194"/>
      <c r="HX79" s="194"/>
      <c r="HY79" s="194"/>
      <c r="HZ79" s="194"/>
      <c r="IA79" s="194"/>
      <c r="IB79" s="194"/>
      <c r="IC79" s="194"/>
      <c r="ID79" s="194"/>
      <c r="IE79" s="194"/>
      <c r="IF79" s="194"/>
      <c r="IG79" s="194"/>
      <c r="IH79" s="194"/>
      <c r="II79" s="194"/>
      <c r="IJ79" s="194"/>
      <c r="IK79" s="194"/>
      <c r="IL79" s="194"/>
      <c r="IM79" s="194"/>
      <c r="IN79" s="194"/>
      <c r="IO79" s="194"/>
      <c r="IP79" s="194"/>
    </row>
    <row r="80" spans="1:8" s="42" customFormat="1" ht="24.75" customHeight="1" hidden="1">
      <c r="A80" s="121" t="s">
        <v>142</v>
      </c>
      <c r="B80" s="63" t="s">
        <v>0</v>
      </c>
      <c r="C80" s="19" t="s">
        <v>9</v>
      </c>
      <c r="D80" s="190" t="s">
        <v>131</v>
      </c>
      <c r="E80" s="189" t="s">
        <v>140</v>
      </c>
      <c r="F80" s="188" t="s">
        <v>139</v>
      </c>
      <c r="G80" s="187"/>
      <c r="H80" s="192"/>
    </row>
    <row r="81" spans="1:8" s="42" customFormat="1" ht="24.75" customHeight="1" hidden="1">
      <c r="A81" s="121" t="s">
        <v>141</v>
      </c>
      <c r="B81" s="32" t="s">
        <v>0</v>
      </c>
      <c r="C81" s="19" t="s">
        <v>9</v>
      </c>
      <c r="D81" s="190" t="s">
        <v>131</v>
      </c>
      <c r="E81" s="189" t="s">
        <v>140</v>
      </c>
      <c r="F81" s="188" t="s">
        <v>139</v>
      </c>
      <c r="G81" s="187" t="s">
        <v>12</v>
      </c>
      <c r="H81" s="60"/>
    </row>
    <row r="82" spans="1:8" s="145" customFormat="1" ht="22.5" customHeight="1" hidden="1">
      <c r="A82" s="191" t="s">
        <v>134</v>
      </c>
      <c r="B82" s="59" t="s">
        <v>0</v>
      </c>
      <c r="C82" s="19" t="s">
        <v>9</v>
      </c>
      <c r="D82" s="190" t="s">
        <v>131</v>
      </c>
      <c r="E82" s="189" t="s">
        <v>140</v>
      </c>
      <c r="F82" s="188" t="s">
        <v>139</v>
      </c>
      <c r="G82" s="187" t="s">
        <v>6</v>
      </c>
      <c r="H82" s="54"/>
    </row>
    <row r="83" spans="1:8" s="42" customFormat="1" ht="22.5" customHeight="1" hidden="1">
      <c r="A83" s="50" t="s">
        <v>132</v>
      </c>
      <c r="B83" s="47" t="s">
        <v>0</v>
      </c>
      <c r="C83" s="79" t="s">
        <v>66</v>
      </c>
      <c r="D83" s="79" t="s">
        <v>37</v>
      </c>
      <c r="E83" s="18" t="s">
        <v>137</v>
      </c>
      <c r="F83" s="126" t="s">
        <v>30</v>
      </c>
      <c r="G83" s="79"/>
      <c r="H83" s="78"/>
    </row>
    <row r="84" spans="1:8" s="42" customFormat="1" ht="24" customHeight="1" hidden="1">
      <c r="A84" s="50" t="s">
        <v>138</v>
      </c>
      <c r="B84" s="47" t="s">
        <v>0</v>
      </c>
      <c r="C84" s="186" t="s">
        <v>66</v>
      </c>
      <c r="D84" s="186" t="s">
        <v>37</v>
      </c>
      <c r="E84" s="18" t="s">
        <v>137</v>
      </c>
      <c r="F84" s="126" t="s">
        <v>136</v>
      </c>
      <c r="G84" s="186"/>
      <c r="H84" s="185"/>
    </row>
    <row r="85" spans="1:8" s="42" customFormat="1" ht="24" customHeight="1" hidden="1">
      <c r="A85" s="68" t="s">
        <v>44</v>
      </c>
      <c r="B85" s="16" t="s">
        <v>0</v>
      </c>
      <c r="C85" s="16" t="s">
        <v>66</v>
      </c>
      <c r="D85" s="16" t="s">
        <v>37</v>
      </c>
      <c r="E85" s="18" t="s">
        <v>137</v>
      </c>
      <c r="F85" s="126" t="s">
        <v>136</v>
      </c>
      <c r="G85" s="16" t="s">
        <v>12</v>
      </c>
      <c r="H85" s="15"/>
    </row>
    <row r="86" spans="1:8" s="42" customFormat="1" ht="22.5" customHeight="1" hidden="1">
      <c r="A86" s="48" t="s">
        <v>20</v>
      </c>
      <c r="B86" s="16" t="s">
        <v>0</v>
      </c>
      <c r="C86" s="16" t="s">
        <v>66</v>
      </c>
      <c r="D86" s="16" t="s">
        <v>37</v>
      </c>
      <c r="E86" s="18" t="s">
        <v>137</v>
      </c>
      <c r="F86" s="126" t="s">
        <v>136</v>
      </c>
      <c r="G86" s="16" t="s">
        <v>6</v>
      </c>
      <c r="H86" s="15"/>
    </row>
    <row r="87" spans="1:8" s="42" customFormat="1" ht="23.25" customHeight="1">
      <c r="A87" s="48" t="s">
        <v>28</v>
      </c>
      <c r="B87" s="16" t="s">
        <v>0</v>
      </c>
      <c r="C87" s="201" t="s">
        <v>9</v>
      </c>
      <c r="D87" s="200">
        <v>13</v>
      </c>
      <c r="E87" s="199" t="s">
        <v>145</v>
      </c>
      <c r="F87" s="26" t="s">
        <v>144</v>
      </c>
      <c r="G87" s="198" t="s">
        <v>25</v>
      </c>
      <c r="H87" s="258">
        <v>22</v>
      </c>
    </row>
    <row r="88" spans="1:8" s="175" customFormat="1" ht="24" customHeight="1">
      <c r="A88" s="48" t="s">
        <v>47</v>
      </c>
      <c r="B88" s="63" t="s">
        <v>0</v>
      </c>
      <c r="C88" s="184" t="s">
        <v>9</v>
      </c>
      <c r="D88" s="183">
        <v>13</v>
      </c>
      <c r="E88" s="622" t="s">
        <v>405</v>
      </c>
      <c r="F88" s="623"/>
      <c r="G88" s="182" t="s">
        <v>46</v>
      </c>
      <c r="H88" s="258">
        <v>1186</v>
      </c>
    </row>
    <row r="89" spans="1:8" s="175" customFormat="1" ht="23.25" customHeight="1">
      <c r="A89" s="73" t="s">
        <v>134</v>
      </c>
      <c r="B89" s="32" t="s">
        <v>0</v>
      </c>
      <c r="C89" s="181" t="s">
        <v>9</v>
      </c>
      <c r="D89" s="181" t="s">
        <v>131</v>
      </c>
      <c r="E89" s="31" t="s">
        <v>133</v>
      </c>
      <c r="F89" s="30" t="s">
        <v>16</v>
      </c>
      <c r="G89" s="180"/>
      <c r="H89" s="178">
        <f>+H90</f>
        <v>3442</v>
      </c>
    </row>
    <row r="90" spans="1:8" s="177" customFormat="1" ht="21" customHeight="1">
      <c r="A90" s="68" t="s">
        <v>132</v>
      </c>
      <c r="B90" s="59" t="s">
        <v>0</v>
      </c>
      <c r="C90" s="79" t="s">
        <v>9</v>
      </c>
      <c r="D90" s="79" t="s">
        <v>131</v>
      </c>
      <c r="E90" s="18" t="s">
        <v>128</v>
      </c>
      <c r="F90" s="126" t="s">
        <v>16</v>
      </c>
      <c r="G90" s="179"/>
      <c r="H90" s="473">
        <f>+H91+H95</f>
        <v>3442</v>
      </c>
    </row>
    <row r="91" spans="1:8" s="175" customFormat="1" ht="44.25" customHeight="1">
      <c r="A91" s="75" t="s">
        <v>143</v>
      </c>
      <c r="B91" s="47" t="s">
        <v>0</v>
      </c>
      <c r="C91" s="32" t="s">
        <v>9</v>
      </c>
      <c r="D91" s="32">
        <v>13</v>
      </c>
      <c r="E91" s="102" t="s">
        <v>128</v>
      </c>
      <c r="F91" s="234" t="s">
        <v>130</v>
      </c>
      <c r="G91" s="176"/>
      <c r="H91" s="420">
        <f>H92+H93+H94</f>
        <v>3372</v>
      </c>
    </row>
    <row r="92" spans="1:8" s="42" customFormat="1" ht="56.25">
      <c r="A92" s="68" t="s">
        <v>44</v>
      </c>
      <c r="B92" s="47" t="s">
        <v>0</v>
      </c>
      <c r="C92" s="16" t="s">
        <v>9</v>
      </c>
      <c r="D92" s="16">
        <v>13</v>
      </c>
      <c r="E92" s="151" t="s">
        <v>128</v>
      </c>
      <c r="F92" s="94" t="s">
        <v>130</v>
      </c>
      <c r="G92" s="16" t="s">
        <v>12</v>
      </c>
      <c r="H92" s="15" t="s">
        <v>414</v>
      </c>
    </row>
    <row r="93" spans="1:8" s="42" customFormat="1" ht="18.75">
      <c r="A93" s="33" t="s">
        <v>20</v>
      </c>
      <c r="B93" s="16" t="s">
        <v>0</v>
      </c>
      <c r="C93" s="16" t="s">
        <v>9</v>
      </c>
      <c r="D93" s="16">
        <v>13</v>
      </c>
      <c r="E93" s="151" t="s">
        <v>128</v>
      </c>
      <c r="F93" s="94" t="s">
        <v>130</v>
      </c>
      <c r="G93" s="16" t="s">
        <v>6</v>
      </c>
      <c r="H93" s="15" t="s">
        <v>420</v>
      </c>
    </row>
    <row r="94" spans="1:8" s="42" customFormat="1" ht="24.75" customHeight="1">
      <c r="A94" s="33" t="s">
        <v>47</v>
      </c>
      <c r="B94" s="47" t="s">
        <v>0</v>
      </c>
      <c r="C94" s="16" t="s">
        <v>9</v>
      </c>
      <c r="D94" s="16">
        <v>13</v>
      </c>
      <c r="E94" s="151" t="s">
        <v>128</v>
      </c>
      <c r="F94" s="94" t="s">
        <v>130</v>
      </c>
      <c r="G94" s="16" t="s">
        <v>46</v>
      </c>
      <c r="H94" s="15" t="s">
        <v>415</v>
      </c>
    </row>
    <row r="95" spans="1:8" s="42" customFormat="1" ht="20.25" customHeight="1">
      <c r="A95" s="96" t="s">
        <v>129</v>
      </c>
      <c r="B95" s="47" t="s">
        <v>0</v>
      </c>
      <c r="C95" s="32" t="s">
        <v>9</v>
      </c>
      <c r="D95" s="32">
        <v>13</v>
      </c>
      <c r="E95" s="174" t="s">
        <v>128</v>
      </c>
      <c r="F95" s="173" t="s">
        <v>127</v>
      </c>
      <c r="G95" s="32"/>
      <c r="H95" s="420">
        <f>H96</f>
        <v>70</v>
      </c>
    </row>
    <row r="96" spans="1:8" s="42" customFormat="1" ht="20.25" customHeight="1">
      <c r="A96" s="148" t="s">
        <v>20</v>
      </c>
      <c r="B96" s="47" t="s">
        <v>0</v>
      </c>
      <c r="C96" s="16" t="s">
        <v>9</v>
      </c>
      <c r="D96" s="16">
        <v>13</v>
      </c>
      <c r="E96" s="151" t="s">
        <v>128</v>
      </c>
      <c r="F96" s="94" t="s">
        <v>127</v>
      </c>
      <c r="G96" s="16" t="s">
        <v>6</v>
      </c>
      <c r="H96" s="258">
        <v>70</v>
      </c>
    </row>
    <row r="97" spans="1:8" s="42" customFormat="1" ht="38.25" customHeight="1">
      <c r="A97" s="524" t="s">
        <v>185</v>
      </c>
      <c r="B97" s="47"/>
      <c r="C97" s="279" t="s">
        <v>9</v>
      </c>
      <c r="D97" s="394" t="s">
        <v>131</v>
      </c>
      <c r="E97" s="516" t="s">
        <v>140</v>
      </c>
      <c r="F97" s="517" t="s">
        <v>16</v>
      </c>
      <c r="G97" s="32"/>
      <c r="H97" s="420" t="str">
        <f>H99</f>
        <v>124,589</v>
      </c>
    </row>
    <row r="98" spans="1:8" s="42" customFormat="1" ht="39" customHeight="1">
      <c r="A98" s="444" t="s">
        <v>362</v>
      </c>
      <c r="B98" s="47"/>
      <c r="C98" s="526" t="s">
        <v>9</v>
      </c>
      <c r="D98" s="527" t="s">
        <v>131</v>
      </c>
      <c r="E98" s="525" t="s">
        <v>140</v>
      </c>
      <c r="F98" s="436" t="s">
        <v>361</v>
      </c>
      <c r="G98" s="526"/>
      <c r="H98" s="258" t="str">
        <f>H99</f>
        <v>124,589</v>
      </c>
    </row>
    <row r="99" spans="1:8" s="42" customFormat="1" ht="20.25" customHeight="1">
      <c r="A99" s="466" t="s">
        <v>171</v>
      </c>
      <c r="B99" s="47"/>
      <c r="C99" s="526" t="s">
        <v>9</v>
      </c>
      <c r="D99" s="527" t="s">
        <v>131</v>
      </c>
      <c r="E99" s="525" t="s">
        <v>140</v>
      </c>
      <c r="F99" s="436" t="s">
        <v>361</v>
      </c>
      <c r="G99" s="526" t="s">
        <v>167</v>
      </c>
      <c r="H99" s="15" t="s">
        <v>433</v>
      </c>
    </row>
    <row r="100" spans="1:8" s="145" customFormat="1" ht="42" customHeight="1">
      <c r="A100" s="117" t="s">
        <v>126</v>
      </c>
      <c r="B100" s="32" t="s">
        <v>0</v>
      </c>
      <c r="C100" s="170" t="s">
        <v>37</v>
      </c>
      <c r="D100" s="170"/>
      <c r="E100" s="172"/>
      <c r="F100" s="171"/>
      <c r="G100" s="170"/>
      <c r="H100" s="593">
        <f>H102+H107+H110</f>
        <v>165</v>
      </c>
    </row>
    <row r="101" spans="1:8" s="145" customFormat="1" ht="99" customHeight="1">
      <c r="A101" s="75" t="s">
        <v>313</v>
      </c>
      <c r="B101" s="47" t="s">
        <v>0</v>
      </c>
      <c r="C101" s="32" t="s">
        <v>37</v>
      </c>
      <c r="D101" s="32" t="s">
        <v>96</v>
      </c>
      <c r="E101" s="31" t="s">
        <v>124</v>
      </c>
      <c r="F101" s="30" t="s">
        <v>16</v>
      </c>
      <c r="G101" s="170"/>
      <c r="H101" s="593">
        <f>H102</f>
        <v>135</v>
      </c>
    </row>
    <row r="102" spans="1:8" s="145" customFormat="1" ht="63" customHeight="1">
      <c r="A102" s="160" t="s">
        <v>123</v>
      </c>
      <c r="B102" s="120" t="s">
        <v>0</v>
      </c>
      <c r="C102" s="472" t="s">
        <v>37</v>
      </c>
      <c r="D102" s="32" t="s">
        <v>96</v>
      </c>
      <c r="E102" s="626" t="s">
        <v>470</v>
      </c>
      <c r="F102" s="627"/>
      <c r="G102" s="32"/>
      <c r="H102" s="593">
        <f>H103</f>
        <v>135</v>
      </c>
    </row>
    <row r="103" spans="1:8" s="145" customFormat="1" ht="57" customHeight="1">
      <c r="A103" s="122" t="s">
        <v>122</v>
      </c>
      <c r="B103" s="120" t="s">
        <v>0</v>
      </c>
      <c r="C103" s="168" t="s">
        <v>37</v>
      </c>
      <c r="D103" s="16" t="s">
        <v>96</v>
      </c>
      <c r="E103" s="624" t="s">
        <v>341</v>
      </c>
      <c r="F103" s="625"/>
      <c r="G103" s="16"/>
      <c r="H103" s="594">
        <f>H104</f>
        <v>135</v>
      </c>
    </row>
    <row r="104" spans="1:8" s="145" customFormat="1" ht="27.75" customHeight="1">
      <c r="A104" s="48" t="s">
        <v>20</v>
      </c>
      <c r="B104" s="120" t="s">
        <v>0</v>
      </c>
      <c r="C104" s="168" t="s">
        <v>37</v>
      </c>
      <c r="D104" s="16" t="s">
        <v>96</v>
      </c>
      <c r="E104" s="609" t="s">
        <v>341</v>
      </c>
      <c r="F104" s="610"/>
      <c r="G104" s="16" t="s">
        <v>6</v>
      </c>
      <c r="H104" s="594">
        <v>135</v>
      </c>
    </row>
    <row r="105" spans="1:8" s="145" customFormat="1" ht="18.75">
      <c r="A105" s="471" t="s">
        <v>125</v>
      </c>
      <c r="B105" s="59" t="s">
        <v>0</v>
      </c>
      <c r="C105" s="170" t="s">
        <v>37</v>
      </c>
      <c r="D105" s="170" t="s">
        <v>38</v>
      </c>
      <c r="E105" s="166"/>
      <c r="F105" s="165"/>
      <c r="G105" s="29"/>
      <c r="H105" s="95">
        <f>H106</f>
        <v>30</v>
      </c>
    </row>
    <row r="106" spans="1:8" s="42" customFormat="1" ht="101.25" customHeight="1">
      <c r="A106" s="75" t="s">
        <v>313</v>
      </c>
      <c r="B106" s="47" t="s">
        <v>0</v>
      </c>
      <c r="C106" s="16" t="s">
        <v>37</v>
      </c>
      <c r="D106" s="16" t="s">
        <v>38</v>
      </c>
      <c r="E106" s="609" t="s">
        <v>477</v>
      </c>
      <c r="F106" s="610"/>
      <c r="G106" s="16"/>
      <c r="H106" s="152">
        <f>H107</f>
        <v>30</v>
      </c>
    </row>
    <row r="107" spans="1:8" s="42" customFormat="1" ht="39" customHeight="1">
      <c r="A107" s="544" t="s">
        <v>222</v>
      </c>
      <c r="B107" s="16"/>
      <c r="C107" s="32" t="s">
        <v>37</v>
      </c>
      <c r="D107" s="32" t="s">
        <v>38</v>
      </c>
      <c r="E107" s="602" t="s">
        <v>476</v>
      </c>
      <c r="F107" s="603"/>
      <c r="G107" s="32"/>
      <c r="H107" s="420">
        <v>30</v>
      </c>
    </row>
    <row r="108" spans="1:8" s="42" customFormat="1" ht="36" customHeight="1">
      <c r="A108" s="546" t="s">
        <v>308</v>
      </c>
      <c r="B108" s="139" t="s">
        <v>0</v>
      </c>
      <c r="C108" s="168" t="s">
        <v>37</v>
      </c>
      <c r="D108" s="168" t="s">
        <v>38</v>
      </c>
      <c r="E108" s="609" t="s">
        <v>444</v>
      </c>
      <c r="F108" s="610"/>
      <c r="G108" s="16"/>
      <c r="H108" s="159">
        <v>30</v>
      </c>
    </row>
    <row r="109" spans="1:8" s="42" customFormat="1" ht="24" customHeight="1">
      <c r="A109" s="545" t="s">
        <v>20</v>
      </c>
      <c r="B109" s="149" t="s">
        <v>0</v>
      </c>
      <c r="C109" s="168" t="s">
        <v>37</v>
      </c>
      <c r="D109" s="168" t="s">
        <v>38</v>
      </c>
      <c r="E109" s="609" t="s">
        <v>444</v>
      </c>
      <c r="F109" s="610"/>
      <c r="G109" s="16" t="s">
        <v>6</v>
      </c>
      <c r="H109" s="258">
        <v>30</v>
      </c>
    </row>
    <row r="110" spans="1:8" s="42" customFormat="1" ht="0.75" customHeight="1">
      <c r="A110" s="25" t="s">
        <v>121</v>
      </c>
      <c r="B110" s="120" t="s">
        <v>0</v>
      </c>
      <c r="C110" s="29" t="s">
        <v>37</v>
      </c>
      <c r="D110" s="29">
        <v>14</v>
      </c>
      <c r="E110" s="166"/>
      <c r="F110" s="165"/>
      <c r="G110" s="61"/>
      <c r="H110" s="470" t="str">
        <f>+H111</f>
        <v>0</v>
      </c>
    </row>
    <row r="111" spans="1:8" s="42" customFormat="1" ht="79.5" customHeight="1" hidden="1">
      <c r="A111" s="21" t="s">
        <v>314</v>
      </c>
      <c r="B111" s="120" t="s">
        <v>0</v>
      </c>
      <c r="C111" s="29" t="s">
        <v>37</v>
      </c>
      <c r="D111" s="29">
        <v>14</v>
      </c>
      <c r="E111" s="31" t="s">
        <v>120</v>
      </c>
      <c r="F111" s="30" t="s">
        <v>16</v>
      </c>
      <c r="G111" s="61"/>
      <c r="H111" s="470" t="str">
        <f>H114</f>
        <v>0</v>
      </c>
    </row>
    <row r="112" spans="1:8" s="42" customFormat="1" ht="37.5" hidden="1">
      <c r="A112" s="566" t="s">
        <v>119</v>
      </c>
      <c r="B112" s="149" t="s">
        <v>0</v>
      </c>
      <c r="C112" s="29" t="s">
        <v>37</v>
      </c>
      <c r="D112" s="29" t="s">
        <v>118</v>
      </c>
      <c r="E112" s="31" t="s">
        <v>355</v>
      </c>
      <c r="F112" s="30" t="s">
        <v>16</v>
      </c>
      <c r="G112" s="61"/>
      <c r="H112" s="28">
        <v>0</v>
      </c>
    </row>
    <row r="113" spans="1:8" s="42" customFormat="1" ht="37.5" hidden="1">
      <c r="A113" s="68" t="s">
        <v>117</v>
      </c>
      <c r="B113" s="120" t="s">
        <v>0</v>
      </c>
      <c r="C113" s="16" t="s">
        <v>37</v>
      </c>
      <c r="D113" s="16">
        <v>14</v>
      </c>
      <c r="E113" s="18" t="s">
        <v>355</v>
      </c>
      <c r="F113" s="126" t="s">
        <v>116</v>
      </c>
      <c r="G113" s="16"/>
      <c r="H113" s="22">
        <v>0</v>
      </c>
    </row>
    <row r="114" spans="1:8" s="42" customFormat="1" ht="18.75" hidden="1">
      <c r="A114" s="48" t="s">
        <v>20</v>
      </c>
      <c r="B114" s="32" t="s">
        <v>0</v>
      </c>
      <c r="C114" s="16" t="s">
        <v>37</v>
      </c>
      <c r="D114" s="16">
        <v>14</v>
      </c>
      <c r="E114" s="27" t="s">
        <v>355</v>
      </c>
      <c r="F114" s="26" t="s">
        <v>116</v>
      </c>
      <c r="G114" s="16" t="s">
        <v>6</v>
      </c>
      <c r="H114" s="15" t="s">
        <v>183</v>
      </c>
    </row>
    <row r="115" spans="1:8" s="42" customFormat="1" ht="26.25" customHeight="1">
      <c r="A115" s="25" t="s">
        <v>115</v>
      </c>
      <c r="B115" s="32" t="s">
        <v>0</v>
      </c>
      <c r="C115" s="29" t="s">
        <v>77</v>
      </c>
      <c r="D115" s="35"/>
      <c r="E115" s="35"/>
      <c r="F115" s="34"/>
      <c r="G115" s="114"/>
      <c r="H115" s="95">
        <f>H116+H143</f>
        <v>10471.815</v>
      </c>
    </row>
    <row r="116" spans="1:8" s="42" customFormat="1" ht="18.75">
      <c r="A116" s="160" t="s">
        <v>114</v>
      </c>
      <c r="B116" s="16" t="s">
        <v>0</v>
      </c>
      <c r="C116" s="29" t="s">
        <v>77</v>
      </c>
      <c r="D116" s="115" t="s">
        <v>96</v>
      </c>
      <c r="E116" s="115"/>
      <c r="F116" s="114"/>
      <c r="G116" s="114"/>
      <c r="H116" s="95">
        <f>H117</f>
        <v>9401.815</v>
      </c>
    </row>
    <row r="117" spans="1:8" s="42" customFormat="1" ht="84" customHeight="1">
      <c r="A117" s="21" t="s">
        <v>372</v>
      </c>
      <c r="B117" s="260" t="s">
        <v>0</v>
      </c>
      <c r="C117" s="29" t="s">
        <v>77</v>
      </c>
      <c r="D117" s="115" t="s">
        <v>96</v>
      </c>
      <c r="E117" s="115" t="s">
        <v>268</v>
      </c>
      <c r="F117" s="114" t="s">
        <v>16</v>
      </c>
      <c r="G117" s="114"/>
      <c r="H117" s="95">
        <f>H124+H132++H125</f>
        <v>9401.815</v>
      </c>
    </row>
    <row r="118" spans="1:8" s="42" customFormat="1" ht="38.25" customHeight="1">
      <c r="A118" s="160" t="s">
        <v>113</v>
      </c>
      <c r="B118" s="260" t="s">
        <v>0</v>
      </c>
      <c r="C118" s="29" t="s">
        <v>77</v>
      </c>
      <c r="D118" s="115" t="s">
        <v>96</v>
      </c>
      <c r="E118" s="115" t="s">
        <v>381</v>
      </c>
      <c r="F118" s="114" t="s">
        <v>16</v>
      </c>
      <c r="G118" s="114"/>
      <c r="H118" s="257">
        <v>0</v>
      </c>
    </row>
    <row r="119" spans="1:8" s="42" customFormat="1" ht="43.5" customHeight="1">
      <c r="A119" s="129" t="s">
        <v>112</v>
      </c>
      <c r="B119" s="259" t="s">
        <v>0</v>
      </c>
      <c r="C119" s="79" t="s">
        <v>77</v>
      </c>
      <c r="D119" s="167" t="s">
        <v>96</v>
      </c>
      <c r="E119" s="167" t="s">
        <v>381</v>
      </c>
      <c r="F119" s="125" t="s">
        <v>108</v>
      </c>
      <c r="G119" s="125"/>
      <c r="H119" s="159">
        <f>H121</f>
        <v>0</v>
      </c>
    </row>
    <row r="120" spans="1:8" s="42" customFormat="1" ht="25.5" customHeight="1">
      <c r="A120" s="48" t="s">
        <v>111</v>
      </c>
      <c r="B120" s="259" t="s">
        <v>0</v>
      </c>
      <c r="C120" s="79" t="s">
        <v>77</v>
      </c>
      <c r="D120" s="167" t="s">
        <v>96</v>
      </c>
      <c r="E120" s="167" t="s">
        <v>381</v>
      </c>
      <c r="F120" s="125" t="s">
        <v>108</v>
      </c>
      <c r="G120" s="125" t="s">
        <v>70</v>
      </c>
      <c r="H120" s="159">
        <v>0</v>
      </c>
    </row>
    <row r="121" spans="1:8" s="42" customFormat="1" ht="39.75" customHeight="1">
      <c r="A121" s="162" t="s">
        <v>110</v>
      </c>
      <c r="B121" s="259" t="s">
        <v>0</v>
      </c>
      <c r="C121" s="79" t="s">
        <v>77</v>
      </c>
      <c r="D121" s="167" t="s">
        <v>96</v>
      </c>
      <c r="E121" s="167" t="s">
        <v>381</v>
      </c>
      <c r="F121" s="125" t="s">
        <v>108</v>
      </c>
      <c r="G121" s="125" t="s">
        <v>70</v>
      </c>
      <c r="H121" s="159">
        <v>0</v>
      </c>
    </row>
    <row r="122" spans="1:8" s="42" customFormat="1" ht="37.5">
      <c r="A122" s="160" t="s">
        <v>106</v>
      </c>
      <c r="B122" s="260" t="s">
        <v>0</v>
      </c>
      <c r="C122" s="29" t="s">
        <v>77</v>
      </c>
      <c r="D122" s="115" t="s">
        <v>96</v>
      </c>
      <c r="E122" s="115" t="s">
        <v>269</v>
      </c>
      <c r="F122" s="114" t="s">
        <v>16</v>
      </c>
      <c r="G122" s="114"/>
      <c r="H122" s="505">
        <f>H123</f>
        <v>392.154</v>
      </c>
    </row>
    <row r="123" spans="1:8" s="42" customFormat="1" ht="37.5">
      <c r="A123" s="122" t="s">
        <v>105</v>
      </c>
      <c r="B123" s="260" t="s">
        <v>0</v>
      </c>
      <c r="C123" s="79" t="s">
        <v>77</v>
      </c>
      <c r="D123" s="167" t="s">
        <v>96</v>
      </c>
      <c r="E123" s="167" t="s">
        <v>269</v>
      </c>
      <c r="F123" s="125" t="s">
        <v>103</v>
      </c>
      <c r="G123" s="125"/>
      <c r="H123" s="159">
        <f>H124</f>
        <v>392.154</v>
      </c>
    </row>
    <row r="124" spans="1:8" s="42" customFormat="1" ht="21" customHeight="1">
      <c r="A124" s="48" t="s">
        <v>20</v>
      </c>
      <c r="B124" s="260" t="s">
        <v>0</v>
      </c>
      <c r="C124" s="79" t="s">
        <v>77</v>
      </c>
      <c r="D124" s="167" t="s">
        <v>96</v>
      </c>
      <c r="E124" s="167" t="s">
        <v>269</v>
      </c>
      <c r="F124" s="125" t="s">
        <v>103</v>
      </c>
      <c r="G124" s="125" t="s">
        <v>6</v>
      </c>
      <c r="H124" s="156">
        <v>392.154</v>
      </c>
    </row>
    <row r="125" spans="1:8" s="42" customFormat="1" ht="39" customHeight="1">
      <c r="A125" s="160" t="s">
        <v>106</v>
      </c>
      <c r="B125" s="260"/>
      <c r="C125" s="79"/>
      <c r="D125" s="167"/>
      <c r="E125" s="167" t="s">
        <v>269</v>
      </c>
      <c r="F125" s="125"/>
      <c r="G125" s="125"/>
      <c r="H125" s="156">
        <f>H127+H129</f>
        <v>8284.661</v>
      </c>
    </row>
    <row r="126" spans="1:8" s="42" customFormat="1" ht="37.5" customHeight="1">
      <c r="A126" s="153" t="s">
        <v>105</v>
      </c>
      <c r="B126" s="260"/>
      <c r="C126" s="79" t="s">
        <v>77</v>
      </c>
      <c r="D126" s="167" t="s">
        <v>96</v>
      </c>
      <c r="E126" s="167" t="s">
        <v>269</v>
      </c>
      <c r="F126" s="125" t="s">
        <v>412</v>
      </c>
      <c r="G126" s="125"/>
      <c r="H126" s="156"/>
    </row>
    <row r="127" spans="1:8" s="42" customFormat="1" ht="21" customHeight="1">
      <c r="A127" s="48" t="s">
        <v>20</v>
      </c>
      <c r="B127" s="260"/>
      <c r="C127" s="79" t="s">
        <v>77</v>
      </c>
      <c r="D127" s="167" t="s">
        <v>96</v>
      </c>
      <c r="E127" s="167" t="s">
        <v>269</v>
      </c>
      <c r="F127" s="125" t="s">
        <v>412</v>
      </c>
      <c r="G127" s="125" t="s">
        <v>6</v>
      </c>
      <c r="H127" s="156">
        <v>82.846</v>
      </c>
    </row>
    <row r="128" spans="1:8" s="42" customFormat="1" ht="32.25" customHeight="1">
      <c r="A128" s="122" t="s">
        <v>105</v>
      </c>
      <c r="B128" s="260"/>
      <c r="C128" s="79" t="s">
        <v>77</v>
      </c>
      <c r="D128" s="167" t="s">
        <v>96</v>
      </c>
      <c r="E128" s="167" t="s">
        <v>269</v>
      </c>
      <c r="F128" s="125" t="s">
        <v>426</v>
      </c>
      <c r="G128" s="125"/>
      <c r="H128" s="156"/>
    </row>
    <row r="129" spans="1:8" s="42" customFormat="1" ht="21" customHeight="1">
      <c r="A129" s="48" t="s">
        <v>20</v>
      </c>
      <c r="B129" s="260"/>
      <c r="C129" s="79" t="s">
        <v>77</v>
      </c>
      <c r="D129" s="167" t="s">
        <v>96</v>
      </c>
      <c r="E129" s="167" t="s">
        <v>269</v>
      </c>
      <c r="F129" s="125" t="s">
        <v>426</v>
      </c>
      <c r="G129" s="125" t="s">
        <v>6</v>
      </c>
      <c r="H129" s="156">
        <v>8201.815</v>
      </c>
    </row>
    <row r="130" spans="1:8" s="42" customFormat="1" ht="55.5" customHeight="1">
      <c r="A130" s="506" t="s">
        <v>99</v>
      </c>
      <c r="B130" s="260" t="s">
        <v>0</v>
      </c>
      <c r="C130" s="29" t="s">
        <v>77</v>
      </c>
      <c r="D130" s="115" t="s">
        <v>96</v>
      </c>
      <c r="E130" s="115" t="s">
        <v>270</v>
      </c>
      <c r="F130" s="30" t="s">
        <v>16</v>
      </c>
      <c r="G130" s="114"/>
      <c r="H130" s="95">
        <f>H131</f>
        <v>725</v>
      </c>
    </row>
    <row r="131" spans="1:8" s="42" customFormat="1" ht="37.5" customHeight="1">
      <c r="A131" s="153" t="s">
        <v>97</v>
      </c>
      <c r="B131" s="260" t="s">
        <v>0</v>
      </c>
      <c r="C131" s="79" t="s">
        <v>77</v>
      </c>
      <c r="D131" s="167" t="s">
        <v>96</v>
      </c>
      <c r="E131" s="609" t="s">
        <v>271</v>
      </c>
      <c r="F131" s="610"/>
      <c r="G131" s="114"/>
      <c r="H131" s="83">
        <f>H132</f>
        <v>725</v>
      </c>
    </row>
    <row r="132" spans="1:8" s="42" customFormat="1" ht="22.5" customHeight="1">
      <c r="A132" s="48" t="s">
        <v>20</v>
      </c>
      <c r="B132" s="260" t="s">
        <v>0</v>
      </c>
      <c r="C132" s="79" t="s">
        <v>77</v>
      </c>
      <c r="D132" s="167" t="s">
        <v>96</v>
      </c>
      <c r="E132" s="609" t="s">
        <v>271</v>
      </c>
      <c r="F132" s="610"/>
      <c r="G132" s="125" t="s">
        <v>6</v>
      </c>
      <c r="H132" s="83">
        <v>725</v>
      </c>
    </row>
    <row r="133" spans="1:34" s="64" customFormat="1" ht="56.25" customHeight="1" hidden="1">
      <c r="A133" s="160" t="s">
        <v>113</v>
      </c>
      <c r="B133" s="59" t="s">
        <v>0</v>
      </c>
      <c r="C133" s="29" t="s">
        <v>77</v>
      </c>
      <c r="D133" s="115" t="s">
        <v>96</v>
      </c>
      <c r="E133" s="115" t="s">
        <v>109</v>
      </c>
      <c r="F133" s="114" t="s">
        <v>16</v>
      </c>
      <c r="G133" s="114"/>
      <c r="H133" s="83">
        <v>4897.431</v>
      </c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1:244" s="65" customFormat="1" ht="37.5" customHeight="1" hidden="1">
      <c r="A134" s="129" t="s">
        <v>112</v>
      </c>
      <c r="B134" s="47" t="s">
        <v>0</v>
      </c>
      <c r="C134" s="29" t="s">
        <v>77</v>
      </c>
      <c r="D134" s="115" t="s">
        <v>96</v>
      </c>
      <c r="E134" s="115" t="s">
        <v>109</v>
      </c>
      <c r="F134" s="114" t="s">
        <v>108</v>
      </c>
      <c r="G134" s="114"/>
      <c r="H134" s="22" t="str">
        <f>H136</f>
        <v>4897,431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5"/>
      <c r="GO134" s="145"/>
      <c r="GP134" s="145"/>
      <c r="GQ134" s="145"/>
      <c r="GR134" s="145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  <c r="HK134" s="145"/>
      <c r="HL134" s="145"/>
      <c r="HM134" s="145"/>
      <c r="HN134" s="145"/>
      <c r="HO134" s="145"/>
      <c r="HP134" s="145"/>
      <c r="HQ134" s="145"/>
      <c r="HR134" s="145"/>
      <c r="HS134" s="145"/>
      <c r="HT134" s="145"/>
      <c r="HU134" s="145"/>
      <c r="HV134" s="145"/>
      <c r="HW134" s="145"/>
      <c r="HX134" s="145"/>
      <c r="HY134" s="145"/>
      <c r="HZ134" s="145"/>
      <c r="IA134" s="145"/>
      <c r="IB134" s="145"/>
      <c r="IC134" s="145"/>
      <c r="ID134" s="145"/>
      <c r="IE134" s="145"/>
      <c r="IF134" s="145"/>
      <c r="IG134" s="145"/>
      <c r="IH134" s="145"/>
      <c r="II134" s="145"/>
      <c r="IJ134" s="145"/>
    </row>
    <row r="135" spans="1:244" s="65" customFormat="1" ht="19.5" customHeight="1" hidden="1">
      <c r="A135" s="48" t="s">
        <v>111</v>
      </c>
      <c r="B135" s="47" t="s">
        <v>0</v>
      </c>
      <c r="C135" s="29" t="s">
        <v>77</v>
      </c>
      <c r="D135" s="115" t="s">
        <v>96</v>
      </c>
      <c r="E135" s="115" t="s">
        <v>109</v>
      </c>
      <c r="F135" s="114" t="s">
        <v>108</v>
      </c>
      <c r="G135" s="114" t="s">
        <v>70</v>
      </c>
      <c r="H135" s="163">
        <v>4897.431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</row>
    <row r="136" spans="1:244" s="65" customFormat="1" ht="19.5" customHeight="1" hidden="1">
      <c r="A136" s="162" t="s">
        <v>110</v>
      </c>
      <c r="B136" s="16" t="s">
        <v>0</v>
      </c>
      <c r="C136" s="29" t="s">
        <v>77</v>
      </c>
      <c r="D136" s="115" t="s">
        <v>96</v>
      </c>
      <c r="E136" s="115" t="s">
        <v>109</v>
      </c>
      <c r="F136" s="114" t="s">
        <v>108</v>
      </c>
      <c r="G136" s="114" t="s">
        <v>70</v>
      </c>
      <c r="H136" s="161" t="s">
        <v>107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</row>
    <row r="137" spans="1:244" s="65" customFormat="1" ht="37.5" customHeight="1" hidden="1">
      <c r="A137" s="160" t="s">
        <v>106</v>
      </c>
      <c r="B137" s="47" t="s">
        <v>0</v>
      </c>
      <c r="C137" s="29" t="s">
        <v>77</v>
      </c>
      <c r="D137" s="115" t="s">
        <v>96</v>
      </c>
      <c r="E137" s="115" t="s">
        <v>104</v>
      </c>
      <c r="F137" s="114" t="s">
        <v>16</v>
      </c>
      <c r="G137" s="114"/>
      <c r="H137" s="156" t="s">
        <v>102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145"/>
      <c r="GK137" s="145"/>
      <c r="GL137" s="145"/>
      <c r="GM137" s="145"/>
      <c r="GN137" s="145"/>
      <c r="GO137" s="145"/>
      <c r="GP137" s="145"/>
      <c r="GQ137" s="145"/>
      <c r="GR137" s="145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  <c r="HK137" s="145"/>
      <c r="HL137" s="145"/>
      <c r="HM137" s="145"/>
      <c r="HN137" s="145"/>
      <c r="HO137" s="145"/>
      <c r="HP137" s="145"/>
      <c r="HQ137" s="145"/>
      <c r="HR137" s="145"/>
      <c r="HS137" s="145"/>
      <c r="HT137" s="145"/>
      <c r="HU137" s="145"/>
      <c r="HV137" s="145"/>
      <c r="HW137" s="145"/>
      <c r="HX137" s="145"/>
      <c r="HY137" s="145"/>
      <c r="HZ137" s="145"/>
      <c r="IA137" s="145"/>
      <c r="IB137" s="145"/>
      <c r="IC137" s="145"/>
      <c r="ID137" s="145"/>
      <c r="IE137" s="145"/>
      <c r="IF137" s="145"/>
      <c r="IG137" s="145"/>
      <c r="IH137" s="145"/>
      <c r="II137" s="145"/>
      <c r="IJ137" s="145"/>
    </row>
    <row r="138" spans="1:244" s="157" customFormat="1" ht="37.5" customHeight="1" hidden="1">
      <c r="A138" s="122" t="s">
        <v>105</v>
      </c>
      <c r="B138" s="47" t="s">
        <v>0</v>
      </c>
      <c r="C138" s="29" t="s">
        <v>77</v>
      </c>
      <c r="D138" s="115" t="s">
        <v>96</v>
      </c>
      <c r="E138" s="115" t="s">
        <v>104</v>
      </c>
      <c r="F138" s="114" t="s">
        <v>103</v>
      </c>
      <c r="G138" s="114"/>
      <c r="H138" s="159" t="str">
        <f>H139</f>
        <v>1160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158"/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8"/>
      <c r="FC138" s="158"/>
      <c r="FD138" s="158"/>
      <c r="FE138" s="158"/>
      <c r="FF138" s="158"/>
      <c r="FG138" s="158"/>
      <c r="FH138" s="158"/>
      <c r="FI138" s="158"/>
      <c r="FJ138" s="158"/>
      <c r="FK138" s="158"/>
      <c r="FL138" s="158"/>
      <c r="FM138" s="158"/>
      <c r="FN138" s="158"/>
      <c r="FO138" s="158"/>
      <c r="FP138" s="158"/>
      <c r="FQ138" s="158"/>
      <c r="FR138" s="158"/>
      <c r="FS138" s="158"/>
      <c r="FT138" s="158"/>
      <c r="FU138" s="15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8"/>
      <c r="GK138" s="158"/>
      <c r="GL138" s="158"/>
      <c r="GM138" s="158"/>
      <c r="GN138" s="158"/>
      <c r="GO138" s="158"/>
      <c r="GP138" s="158"/>
      <c r="GQ138" s="158"/>
      <c r="GR138" s="158"/>
      <c r="GS138" s="158"/>
      <c r="GT138" s="158"/>
      <c r="GU138" s="158"/>
      <c r="GV138" s="158"/>
      <c r="GW138" s="158"/>
      <c r="GX138" s="158"/>
      <c r="GY138" s="158"/>
      <c r="GZ138" s="158"/>
      <c r="HA138" s="158"/>
      <c r="HB138" s="158"/>
      <c r="HC138" s="158"/>
      <c r="HD138" s="158"/>
      <c r="HE138" s="158"/>
      <c r="HF138" s="158"/>
      <c r="HG138" s="158"/>
      <c r="HH138" s="158"/>
      <c r="HI138" s="158"/>
      <c r="HJ138" s="158"/>
      <c r="HK138" s="158"/>
      <c r="HL138" s="158"/>
      <c r="HM138" s="158"/>
      <c r="HN138" s="158"/>
      <c r="HO138" s="158"/>
      <c r="HP138" s="158"/>
      <c r="HQ138" s="158"/>
      <c r="HR138" s="158"/>
      <c r="HS138" s="158"/>
      <c r="HT138" s="158"/>
      <c r="HU138" s="158"/>
      <c r="HV138" s="158"/>
      <c r="HW138" s="158"/>
      <c r="HX138" s="158"/>
      <c r="HY138" s="158"/>
      <c r="HZ138" s="158"/>
      <c r="IA138" s="158"/>
      <c r="IB138" s="158"/>
      <c r="IC138" s="158"/>
      <c r="ID138" s="158"/>
      <c r="IE138" s="158"/>
      <c r="IF138" s="158"/>
      <c r="IG138" s="158"/>
      <c r="IH138" s="158"/>
      <c r="II138" s="158"/>
      <c r="IJ138" s="158"/>
    </row>
    <row r="139" spans="1:245" s="155" customFormat="1" ht="37.5" customHeight="1" hidden="1">
      <c r="A139" s="48" t="s">
        <v>20</v>
      </c>
      <c r="B139" s="16" t="s">
        <v>0</v>
      </c>
      <c r="C139" s="29" t="s">
        <v>77</v>
      </c>
      <c r="D139" s="115" t="s">
        <v>96</v>
      </c>
      <c r="E139" s="115" t="s">
        <v>104</v>
      </c>
      <c r="F139" s="114" t="s">
        <v>103</v>
      </c>
      <c r="G139" s="114" t="s">
        <v>6</v>
      </c>
      <c r="H139" s="156" t="s">
        <v>102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</row>
    <row r="140" spans="1:34" s="154" customFormat="1" ht="18.75" customHeight="1" hidden="1">
      <c r="A140" s="129" t="s">
        <v>101</v>
      </c>
      <c r="B140" s="47" t="s">
        <v>0</v>
      </c>
      <c r="C140" s="29" t="s">
        <v>77</v>
      </c>
      <c r="D140" s="115" t="s">
        <v>96</v>
      </c>
      <c r="E140" s="602" t="s">
        <v>100</v>
      </c>
      <c r="F140" s="603"/>
      <c r="G140" s="114"/>
      <c r="H140" s="22" t="e">
        <f>#REF!</f>
        <v>#REF!</v>
      </c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</row>
    <row r="141" spans="1:34" s="10" customFormat="1" ht="56.25" customHeight="1" hidden="1">
      <c r="A141" s="128" t="s">
        <v>99</v>
      </c>
      <c r="B141" s="16" t="s">
        <v>0</v>
      </c>
      <c r="C141" s="29" t="s">
        <v>77</v>
      </c>
      <c r="D141" s="115" t="s">
        <v>96</v>
      </c>
      <c r="E141" s="115" t="s">
        <v>98</v>
      </c>
      <c r="F141" s="30" t="s">
        <v>16</v>
      </c>
      <c r="G141" s="114"/>
      <c r="H141" s="22">
        <v>560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0" customFormat="1" ht="2.25" customHeight="1" hidden="1">
      <c r="A142" s="128"/>
      <c r="B142" s="16"/>
      <c r="C142" s="29"/>
      <c r="D142" s="115"/>
      <c r="E142" s="115"/>
      <c r="F142" s="30"/>
      <c r="G142" s="114"/>
      <c r="H142" s="2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0" customFormat="1" ht="28.5" customHeight="1">
      <c r="A143" s="585" t="s">
        <v>95</v>
      </c>
      <c r="B143" s="120" t="s">
        <v>0</v>
      </c>
      <c r="C143" s="32" t="s">
        <v>77</v>
      </c>
      <c r="D143" s="72">
        <v>12</v>
      </c>
      <c r="E143" s="18"/>
      <c r="F143" s="126"/>
      <c r="G143" s="99"/>
      <c r="H143" s="152">
        <f>H144+H157+H165</f>
        <v>1070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8" s="145" customFormat="1" ht="78" customHeight="1">
      <c r="A144" s="75" t="s">
        <v>342</v>
      </c>
      <c r="B144" s="63" t="s">
        <v>0</v>
      </c>
      <c r="C144" s="32" t="s">
        <v>77</v>
      </c>
      <c r="D144" s="72" t="s">
        <v>76</v>
      </c>
      <c r="E144" s="102" t="s">
        <v>94</v>
      </c>
      <c r="F144" s="234" t="s">
        <v>16</v>
      </c>
      <c r="G144" s="99"/>
      <c r="H144" s="69" t="str">
        <f>H145</f>
        <v>300,000</v>
      </c>
    </row>
    <row r="145" spans="1:8" s="145" customFormat="1" ht="38.25" customHeight="1">
      <c r="A145" s="262" t="s">
        <v>357</v>
      </c>
      <c r="B145" s="63"/>
      <c r="C145" s="279" t="s">
        <v>77</v>
      </c>
      <c r="D145" s="394" t="s">
        <v>76</v>
      </c>
      <c r="E145" s="570" t="s">
        <v>343</v>
      </c>
      <c r="F145" s="571" t="s">
        <v>16</v>
      </c>
      <c r="G145" s="99"/>
      <c r="H145" s="69" t="str">
        <f>H146</f>
        <v>300,000</v>
      </c>
    </row>
    <row r="146" spans="1:8" s="145" customFormat="1" ht="18.75">
      <c r="A146" s="150" t="s">
        <v>93</v>
      </c>
      <c r="B146" s="149" t="s">
        <v>0</v>
      </c>
      <c r="C146" s="16" t="s">
        <v>77</v>
      </c>
      <c r="D146" s="24" t="s">
        <v>76</v>
      </c>
      <c r="E146" s="147" t="s">
        <v>343</v>
      </c>
      <c r="F146" s="146" t="s">
        <v>92</v>
      </c>
      <c r="G146" s="99"/>
      <c r="H146" s="66" t="str">
        <f>H147</f>
        <v>300,000</v>
      </c>
    </row>
    <row r="147" spans="1:8" s="145" customFormat="1" ht="20.25" customHeight="1">
      <c r="A147" s="522" t="s">
        <v>20</v>
      </c>
      <c r="B147" s="120" t="s">
        <v>0</v>
      </c>
      <c r="C147" s="16" t="s">
        <v>77</v>
      </c>
      <c r="D147" s="24" t="s">
        <v>76</v>
      </c>
      <c r="E147" s="147" t="s">
        <v>343</v>
      </c>
      <c r="F147" s="146" t="s">
        <v>92</v>
      </c>
      <c r="G147" s="23" t="s">
        <v>6</v>
      </c>
      <c r="H147" s="39" t="s">
        <v>418</v>
      </c>
    </row>
    <row r="148" spans="1:8" s="65" customFormat="1" ht="19.5" customHeight="1" hidden="1">
      <c r="A148" s="144" t="s">
        <v>91</v>
      </c>
      <c r="B148" s="16" t="s">
        <v>0</v>
      </c>
      <c r="C148" s="87" t="s">
        <v>77</v>
      </c>
      <c r="D148" s="143" t="s">
        <v>76</v>
      </c>
      <c r="E148" s="142" t="s">
        <v>90</v>
      </c>
      <c r="F148" s="101" t="s">
        <v>30</v>
      </c>
      <c r="G148" s="141"/>
      <c r="H148" s="140"/>
    </row>
    <row r="149" spans="1:8" s="42" customFormat="1" ht="56.25" customHeight="1" hidden="1">
      <c r="A149" s="137" t="s">
        <v>89</v>
      </c>
      <c r="B149" s="63" t="s">
        <v>0</v>
      </c>
      <c r="C149" s="134" t="s">
        <v>77</v>
      </c>
      <c r="D149" s="133" t="s">
        <v>76</v>
      </c>
      <c r="E149" s="132" t="s">
        <v>87</v>
      </c>
      <c r="F149" s="131" t="s">
        <v>30</v>
      </c>
      <c r="G149" s="139"/>
      <c r="H149" s="138"/>
    </row>
    <row r="150" spans="1:8" s="42" customFormat="1" ht="37.5" customHeight="1" hidden="1">
      <c r="A150" s="137" t="s">
        <v>88</v>
      </c>
      <c r="B150" s="32" t="s">
        <v>0</v>
      </c>
      <c r="C150" s="134" t="s">
        <v>77</v>
      </c>
      <c r="D150" s="133" t="s">
        <v>76</v>
      </c>
      <c r="E150" s="132" t="s">
        <v>87</v>
      </c>
      <c r="F150" s="131" t="s">
        <v>86</v>
      </c>
      <c r="G150" s="139"/>
      <c r="H150" s="138"/>
    </row>
    <row r="151" spans="1:8" s="42" customFormat="1" ht="73.5" customHeight="1" hidden="1">
      <c r="A151" s="48" t="s">
        <v>20</v>
      </c>
      <c r="B151" s="59" t="s">
        <v>0</v>
      </c>
      <c r="C151" s="134" t="s">
        <v>77</v>
      </c>
      <c r="D151" s="133" t="s">
        <v>76</v>
      </c>
      <c r="E151" s="132" t="s">
        <v>87</v>
      </c>
      <c r="F151" s="131" t="s">
        <v>86</v>
      </c>
      <c r="G151" s="127" t="s">
        <v>6</v>
      </c>
      <c r="H151" s="130"/>
    </row>
    <row r="152" spans="1:8" s="42" customFormat="1" ht="54" customHeight="1" hidden="1">
      <c r="A152" s="137" t="s">
        <v>85</v>
      </c>
      <c r="B152" s="47" t="s">
        <v>0</v>
      </c>
      <c r="C152" s="134" t="s">
        <v>77</v>
      </c>
      <c r="D152" s="133" t="s">
        <v>76</v>
      </c>
      <c r="E152" s="132" t="s">
        <v>81</v>
      </c>
      <c r="F152" s="131" t="s">
        <v>30</v>
      </c>
      <c r="G152" s="139"/>
      <c r="H152" s="138"/>
    </row>
    <row r="153" spans="1:8" s="42" customFormat="1" ht="22.5" customHeight="1" hidden="1">
      <c r="A153" s="137" t="s">
        <v>84</v>
      </c>
      <c r="B153" s="47" t="s">
        <v>0</v>
      </c>
      <c r="C153" s="134" t="s">
        <v>77</v>
      </c>
      <c r="D153" s="133" t="s">
        <v>76</v>
      </c>
      <c r="E153" s="132" t="s">
        <v>81</v>
      </c>
      <c r="F153" s="131" t="s">
        <v>83</v>
      </c>
      <c r="G153" s="139"/>
      <c r="H153" s="138"/>
    </row>
    <row r="154" spans="1:8" s="42" customFormat="1" ht="19.5" customHeight="1" hidden="1">
      <c r="A154" s="48" t="s">
        <v>20</v>
      </c>
      <c r="B154" s="47" t="s">
        <v>0</v>
      </c>
      <c r="C154" s="134" t="s">
        <v>77</v>
      </c>
      <c r="D154" s="133" t="s">
        <v>76</v>
      </c>
      <c r="E154" s="132" t="s">
        <v>81</v>
      </c>
      <c r="F154" s="131" t="s">
        <v>83</v>
      </c>
      <c r="G154" s="127" t="s">
        <v>6</v>
      </c>
      <c r="H154" s="130"/>
    </row>
    <row r="155" spans="1:8" s="42" customFormat="1" ht="21" customHeight="1" hidden="1">
      <c r="A155" s="137" t="s">
        <v>82</v>
      </c>
      <c r="B155" s="47" t="s">
        <v>0</v>
      </c>
      <c r="C155" s="134" t="s">
        <v>77</v>
      </c>
      <c r="D155" s="133" t="s">
        <v>76</v>
      </c>
      <c r="E155" s="132" t="s">
        <v>81</v>
      </c>
      <c r="F155" s="131" t="s">
        <v>80</v>
      </c>
      <c r="G155" s="136"/>
      <c r="H155" s="135"/>
    </row>
    <row r="156" spans="1:8" s="42" customFormat="1" ht="21" customHeight="1" hidden="1">
      <c r="A156" s="48" t="s">
        <v>20</v>
      </c>
      <c r="B156" s="47"/>
      <c r="C156" s="134" t="s">
        <v>77</v>
      </c>
      <c r="D156" s="133" t="s">
        <v>76</v>
      </c>
      <c r="E156" s="132" t="s">
        <v>81</v>
      </c>
      <c r="F156" s="131" t="s">
        <v>80</v>
      </c>
      <c r="G156" s="127" t="s">
        <v>6</v>
      </c>
      <c r="H156" s="130"/>
    </row>
    <row r="157" spans="1:8" s="42" customFormat="1" ht="83.25" customHeight="1">
      <c r="A157" s="75" t="s">
        <v>315</v>
      </c>
      <c r="B157" s="47"/>
      <c r="C157" s="29" t="s">
        <v>77</v>
      </c>
      <c r="D157" s="29" t="s">
        <v>76</v>
      </c>
      <c r="E157" s="602" t="s">
        <v>469</v>
      </c>
      <c r="F157" s="603"/>
      <c r="G157" s="114"/>
      <c r="H157" s="257">
        <f>H158</f>
        <v>760</v>
      </c>
    </row>
    <row r="158" spans="1:8" s="42" customFormat="1" ht="38.25" customHeight="1">
      <c r="A158" s="555" t="s">
        <v>285</v>
      </c>
      <c r="B158" s="59"/>
      <c r="C158" s="29" t="s">
        <v>77</v>
      </c>
      <c r="D158" s="29" t="s">
        <v>76</v>
      </c>
      <c r="E158" s="602" t="s">
        <v>469</v>
      </c>
      <c r="F158" s="603"/>
      <c r="G158" s="114"/>
      <c r="H158" s="588">
        <f>H160+H162+H164</f>
        <v>760</v>
      </c>
    </row>
    <row r="159" spans="1:8" s="42" customFormat="1" ht="39" customHeight="1">
      <c r="A159" s="68" t="s">
        <v>79</v>
      </c>
      <c r="B159" s="47"/>
      <c r="C159" s="79" t="s">
        <v>77</v>
      </c>
      <c r="D159" s="79" t="s">
        <v>76</v>
      </c>
      <c r="E159" s="609" t="s">
        <v>468</v>
      </c>
      <c r="F159" s="610"/>
      <c r="G159" s="125"/>
      <c r="H159" s="124" t="s">
        <v>391</v>
      </c>
    </row>
    <row r="160" spans="1:8" s="42" customFormat="1" ht="21.75" customHeight="1">
      <c r="A160" s="48" t="s">
        <v>20</v>
      </c>
      <c r="B160" s="47"/>
      <c r="C160" s="79" t="s">
        <v>77</v>
      </c>
      <c r="D160" s="79" t="s">
        <v>76</v>
      </c>
      <c r="E160" s="609" t="s">
        <v>468</v>
      </c>
      <c r="F160" s="610"/>
      <c r="G160" s="125" t="s">
        <v>6</v>
      </c>
      <c r="H160" s="124" t="s">
        <v>391</v>
      </c>
    </row>
    <row r="161" spans="1:8" s="42" customFormat="1" ht="21.75" customHeight="1">
      <c r="A161" s="399" t="s">
        <v>286</v>
      </c>
      <c r="B161" s="47"/>
      <c r="C161" s="272" t="s">
        <v>77</v>
      </c>
      <c r="D161" s="461" t="s">
        <v>76</v>
      </c>
      <c r="E161" s="604" t="s">
        <v>478</v>
      </c>
      <c r="F161" s="605"/>
      <c r="G161" s="462"/>
      <c r="H161" s="424" t="str">
        <f>H162</f>
        <v>305,000</v>
      </c>
    </row>
    <row r="162" spans="1:8" s="42" customFormat="1" ht="44.25" customHeight="1">
      <c r="A162" s="458" t="s">
        <v>223</v>
      </c>
      <c r="B162" s="47"/>
      <c r="C162" s="272" t="s">
        <v>77</v>
      </c>
      <c r="D162" s="461" t="s">
        <v>76</v>
      </c>
      <c r="E162" s="606" t="s">
        <v>478</v>
      </c>
      <c r="F162" s="607"/>
      <c r="G162" s="462" t="s">
        <v>6</v>
      </c>
      <c r="H162" s="124" t="s">
        <v>417</v>
      </c>
    </row>
    <row r="163" spans="1:8" s="42" customFormat="1" ht="45" customHeight="1">
      <c r="A163" s="48" t="s">
        <v>78</v>
      </c>
      <c r="B163" s="47"/>
      <c r="C163" s="79" t="s">
        <v>77</v>
      </c>
      <c r="D163" s="79" t="s">
        <v>76</v>
      </c>
      <c r="E163" s="609" t="s">
        <v>465</v>
      </c>
      <c r="F163" s="610"/>
      <c r="G163" s="125"/>
      <c r="H163" s="424" t="str">
        <f>H164</f>
        <v>405,000</v>
      </c>
    </row>
    <row r="164" spans="1:8" s="42" customFormat="1" ht="21" customHeight="1">
      <c r="A164" s="48" t="s">
        <v>20</v>
      </c>
      <c r="B164" s="47"/>
      <c r="C164" s="79" t="s">
        <v>77</v>
      </c>
      <c r="D164" s="79" t="s">
        <v>76</v>
      </c>
      <c r="E164" s="609" t="s">
        <v>465</v>
      </c>
      <c r="F164" s="610"/>
      <c r="G164" s="125" t="s">
        <v>6</v>
      </c>
      <c r="H164" s="124" t="s">
        <v>416</v>
      </c>
    </row>
    <row r="165" spans="1:8" s="42" customFormat="1" ht="74.25" customHeight="1">
      <c r="A165" s="73" t="s">
        <v>400</v>
      </c>
      <c r="B165" s="63"/>
      <c r="C165" s="16" t="s">
        <v>77</v>
      </c>
      <c r="D165" s="24" t="s">
        <v>76</v>
      </c>
      <c r="E165" s="628">
        <v>2100100000</v>
      </c>
      <c r="F165" s="629"/>
      <c r="G165" s="23"/>
      <c r="H165" s="583">
        <f>H166</f>
        <v>10</v>
      </c>
    </row>
    <row r="166" spans="1:8" s="42" customFormat="1" ht="69" customHeight="1">
      <c r="A166" s="48" t="s">
        <v>401</v>
      </c>
      <c r="B166" s="63"/>
      <c r="C166" s="16" t="s">
        <v>77</v>
      </c>
      <c r="D166" s="24" t="s">
        <v>76</v>
      </c>
      <c r="E166" s="611" t="s">
        <v>403</v>
      </c>
      <c r="F166" s="612"/>
      <c r="G166" s="23"/>
      <c r="H166" s="508">
        <v>10</v>
      </c>
    </row>
    <row r="167" spans="1:8" s="42" customFormat="1" ht="21" customHeight="1">
      <c r="A167" s="48" t="s">
        <v>28</v>
      </c>
      <c r="B167" s="63"/>
      <c r="C167" s="16" t="s">
        <v>77</v>
      </c>
      <c r="D167" s="24" t="s">
        <v>76</v>
      </c>
      <c r="E167" s="611" t="s">
        <v>404</v>
      </c>
      <c r="F167" s="612"/>
      <c r="G167" s="23" t="s">
        <v>25</v>
      </c>
      <c r="H167" s="508">
        <v>10</v>
      </c>
    </row>
    <row r="168" spans="1:8" s="42" customFormat="1" ht="28.5" customHeight="1">
      <c r="A168" s="117" t="s">
        <v>75</v>
      </c>
      <c r="B168" s="47"/>
      <c r="C168" s="29" t="s">
        <v>53</v>
      </c>
      <c r="D168" s="29"/>
      <c r="E168" s="38"/>
      <c r="F168" s="37"/>
      <c r="G168" s="29"/>
      <c r="H168" s="95">
        <f>H169+H188+H174</f>
        <v>13276.464</v>
      </c>
    </row>
    <row r="169" spans="1:8" s="42" customFormat="1" ht="24" customHeight="1">
      <c r="A169" s="117" t="s">
        <v>74</v>
      </c>
      <c r="B169" s="47"/>
      <c r="C169" s="29" t="s">
        <v>53</v>
      </c>
      <c r="D169" s="29" t="s">
        <v>9</v>
      </c>
      <c r="E169" s="35"/>
      <c r="F169" s="34"/>
      <c r="G169" s="29"/>
      <c r="H169" s="95">
        <f>H170</f>
        <v>45</v>
      </c>
    </row>
    <row r="170" spans="1:8" s="42" customFormat="1" ht="94.5" customHeight="1">
      <c r="A170" s="116" t="s">
        <v>383</v>
      </c>
      <c r="B170" s="47"/>
      <c r="C170" s="29" t="s">
        <v>53</v>
      </c>
      <c r="D170" s="29" t="s">
        <v>9</v>
      </c>
      <c r="E170" s="90" t="s">
        <v>42</v>
      </c>
      <c r="F170" s="89" t="s">
        <v>16</v>
      </c>
      <c r="G170" s="29"/>
      <c r="H170" s="95">
        <f>H171</f>
        <v>45</v>
      </c>
    </row>
    <row r="171" spans="1:8" s="42" customFormat="1" ht="120" customHeight="1">
      <c r="A171" s="561" t="s">
        <v>384</v>
      </c>
      <c r="B171" s="59"/>
      <c r="C171" s="29" t="s">
        <v>53</v>
      </c>
      <c r="D171" s="29" t="s">
        <v>9</v>
      </c>
      <c r="E171" s="90" t="s">
        <v>54</v>
      </c>
      <c r="F171" s="89" t="s">
        <v>16</v>
      </c>
      <c r="G171" s="29"/>
      <c r="H171" s="28">
        <f>H173</f>
        <v>45</v>
      </c>
    </row>
    <row r="172" spans="1:8" s="42" customFormat="1" ht="39.75" customHeight="1">
      <c r="A172" s="96" t="s">
        <v>73</v>
      </c>
      <c r="B172" s="59"/>
      <c r="C172" s="29" t="s">
        <v>53</v>
      </c>
      <c r="D172" s="29" t="s">
        <v>9</v>
      </c>
      <c r="E172" s="90" t="s">
        <v>72</v>
      </c>
      <c r="F172" s="89" t="s">
        <v>16</v>
      </c>
      <c r="G172" s="29"/>
      <c r="H172" s="567">
        <f>H173</f>
        <v>45</v>
      </c>
    </row>
    <row r="173" spans="1:8" s="42" customFormat="1" ht="21" customHeight="1">
      <c r="A173" s="123" t="s">
        <v>220</v>
      </c>
      <c r="B173" s="47"/>
      <c r="C173" s="79" t="s">
        <v>53</v>
      </c>
      <c r="D173" s="79" t="s">
        <v>9</v>
      </c>
      <c r="E173" s="106" t="s">
        <v>72</v>
      </c>
      <c r="F173" s="105" t="s">
        <v>71</v>
      </c>
      <c r="G173" s="79" t="s">
        <v>6</v>
      </c>
      <c r="H173" s="469">
        <v>45</v>
      </c>
    </row>
    <row r="174" spans="1:8" s="42" customFormat="1" ht="20.25" customHeight="1">
      <c r="A174" s="117" t="s">
        <v>69</v>
      </c>
      <c r="B174" s="47"/>
      <c r="C174" s="29" t="s">
        <v>53</v>
      </c>
      <c r="D174" s="29" t="s">
        <v>66</v>
      </c>
      <c r="E174" s="35"/>
      <c r="F174" s="34"/>
      <c r="G174" s="29"/>
      <c r="H174" s="28">
        <f>H175+H183</f>
        <v>50</v>
      </c>
    </row>
    <row r="175" spans="1:8" s="42" customFormat="1" ht="0.75" customHeight="1" hidden="1">
      <c r="A175" s="121" t="s">
        <v>353</v>
      </c>
      <c r="B175" s="149" t="s">
        <v>0</v>
      </c>
      <c r="C175" s="61" t="s">
        <v>53</v>
      </c>
      <c r="D175" s="61" t="s">
        <v>66</v>
      </c>
      <c r="E175" s="90" t="s">
        <v>300</v>
      </c>
      <c r="F175" s="89" t="s">
        <v>16</v>
      </c>
      <c r="G175" s="32"/>
      <c r="H175" s="420">
        <f>H178</f>
        <v>0</v>
      </c>
    </row>
    <row r="176" spans="1:8" s="42" customFormat="1" ht="38.25" customHeight="1" hidden="1">
      <c r="A176" s="556" t="s">
        <v>287</v>
      </c>
      <c r="B176" s="149" t="s">
        <v>0</v>
      </c>
      <c r="C176" s="557" t="s">
        <v>53</v>
      </c>
      <c r="D176" s="558" t="s">
        <v>66</v>
      </c>
      <c r="E176" s="278" t="s">
        <v>272</v>
      </c>
      <c r="F176" s="277" t="s">
        <v>16</v>
      </c>
      <c r="G176" s="559"/>
      <c r="H176" s="420">
        <f>H177</f>
        <v>0</v>
      </c>
    </row>
    <row r="177" spans="1:8" s="42" customFormat="1" ht="38.25" customHeight="1" hidden="1">
      <c r="A177" s="430" t="s">
        <v>288</v>
      </c>
      <c r="B177" s="120" t="s">
        <v>0</v>
      </c>
      <c r="C177" s="401" t="s">
        <v>53</v>
      </c>
      <c r="D177" s="426" t="s">
        <v>66</v>
      </c>
      <c r="E177" s="427" t="s">
        <v>272</v>
      </c>
      <c r="F177" s="428" t="s">
        <v>64</v>
      </c>
      <c r="G177" s="429"/>
      <c r="H177" s="258">
        <f>H178</f>
        <v>0</v>
      </c>
    </row>
    <row r="178" spans="1:8" s="42" customFormat="1" ht="39" customHeight="1" hidden="1">
      <c r="A178" s="431" t="s">
        <v>289</v>
      </c>
      <c r="B178" s="120" t="s">
        <v>0</v>
      </c>
      <c r="C178" s="401" t="s">
        <v>53</v>
      </c>
      <c r="D178" s="426" t="s">
        <v>66</v>
      </c>
      <c r="E178" s="427" t="s">
        <v>272</v>
      </c>
      <c r="F178" s="428" t="s">
        <v>64</v>
      </c>
      <c r="G178" s="429" t="s">
        <v>70</v>
      </c>
      <c r="H178" s="258">
        <v>0</v>
      </c>
    </row>
    <row r="179" spans="1:8" s="42" customFormat="1" ht="81" customHeight="1" hidden="1">
      <c r="A179" s="121" t="s">
        <v>385</v>
      </c>
      <c r="B179" s="120"/>
      <c r="C179" s="61" t="s">
        <v>53</v>
      </c>
      <c r="D179" s="61" t="s">
        <v>37</v>
      </c>
      <c r="E179" s="90" t="s">
        <v>301</v>
      </c>
      <c r="F179" s="89" t="s">
        <v>16</v>
      </c>
      <c r="G179" s="32"/>
      <c r="H179" s="257" t="str">
        <f>H180</f>
        <v>0</v>
      </c>
    </row>
    <row r="180" spans="1:8" s="42" customFormat="1" ht="37.5" customHeight="1" hidden="1">
      <c r="A180" s="560" t="s">
        <v>291</v>
      </c>
      <c r="B180" s="149"/>
      <c r="C180" s="61" t="s">
        <v>53</v>
      </c>
      <c r="D180" s="61" t="s">
        <v>37</v>
      </c>
      <c r="E180" s="90" t="s">
        <v>274</v>
      </c>
      <c r="F180" s="89" t="s">
        <v>16</v>
      </c>
      <c r="G180" s="32"/>
      <c r="H180" s="51" t="s">
        <v>183</v>
      </c>
    </row>
    <row r="181" spans="1:8" s="42" customFormat="1" ht="18" customHeight="1" hidden="1">
      <c r="A181" s="434" t="s">
        <v>292</v>
      </c>
      <c r="B181" s="120"/>
      <c r="C181" s="118" t="s">
        <v>53</v>
      </c>
      <c r="D181" s="118" t="s">
        <v>37</v>
      </c>
      <c r="E181" s="106" t="s">
        <v>274</v>
      </c>
      <c r="F181" s="105" t="s">
        <v>275</v>
      </c>
      <c r="G181" s="16"/>
      <c r="H181" s="15" t="s">
        <v>183</v>
      </c>
    </row>
    <row r="182" spans="1:8" s="42" customFormat="1" ht="27.75" customHeight="1" hidden="1">
      <c r="A182" s="48" t="s">
        <v>20</v>
      </c>
      <c r="B182" s="120" t="s">
        <v>0</v>
      </c>
      <c r="C182" s="118" t="s">
        <v>53</v>
      </c>
      <c r="D182" s="118" t="s">
        <v>37</v>
      </c>
      <c r="E182" s="106" t="s">
        <v>274</v>
      </c>
      <c r="F182" s="105" t="s">
        <v>275</v>
      </c>
      <c r="G182" s="16" t="s">
        <v>6</v>
      </c>
      <c r="H182" s="15" t="s">
        <v>183</v>
      </c>
    </row>
    <row r="183" spans="1:8" s="42" customFormat="1" ht="95.25" customHeight="1">
      <c r="A183" s="116" t="s">
        <v>383</v>
      </c>
      <c r="B183" s="47"/>
      <c r="C183" s="61" t="s">
        <v>53</v>
      </c>
      <c r="D183" s="61" t="s">
        <v>66</v>
      </c>
      <c r="E183" s="90" t="s">
        <v>42</v>
      </c>
      <c r="F183" s="89" t="s">
        <v>16</v>
      </c>
      <c r="G183" s="16"/>
      <c r="H183" s="51" t="s">
        <v>310</v>
      </c>
    </row>
    <row r="184" spans="1:8" s="42" customFormat="1" ht="93" customHeight="1">
      <c r="A184" s="144" t="s">
        <v>386</v>
      </c>
      <c r="B184" s="59"/>
      <c r="C184" s="61" t="s">
        <v>53</v>
      </c>
      <c r="D184" s="61" t="s">
        <v>66</v>
      </c>
      <c r="E184" s="90" t="s">
        <v>54</v>
      </c>
      <c r="F184" s="89" t="s">
        <v>16</v>
      </c>
      <c r="G184" s="32"/>
      <c r="H184" s="51" t="s">
        <v>310</v>
      </c>
    </row>
    <row r="185" spans="1:8" s="42" customFormat="1" ht="37.5" customHeight="1">
      <c r="A185" s="96" t="s">
        <v>306</v>
      </c>
      <c r="B185" s="59"/>
      <c r="C185" s="61" t="s">
        <v>53</v>
      </c>
      <c r="D185" s="61" t="s">
        <v>66</v>
      </c>
      <c r="E185" s="90" t="s">
        <v>305</v>
      </c>
      <c r="F185" s="89" t="s">
        <v>16</v>
      </c>
      <c r="G185" s="32"/>
      <c r="H185" s="51" t="s">
        <v>310</v>
      </c>
    </row>
    <row r="186" spans="1:8" s="42" customFormat="1" ht="21" customHeight="1">
      <c r="A186" s="48" t="s">
        <v>290</v>
      </c>
      <c r="B186" s="120" t="s">
        <v>0</v>
      </c>
      <c r="C186" s="118" t="s">
        <v>53</v>
      </c>
      <c r="D186" s="118" t="s">
        <v>66</v>
      </c>
      <c r="E186" s="106" t="s">
        <v>305</v>
      </c>
      <c r="F186" s="26" t="s">
        <v>68</v>
      </c>
      <c r="G186" s="16"/>
      <c r="H186" s="15" t="s">
        <v>310</v>
      </c>
    </row>
    <row r="187" spans="1:8" s="42" customFormat="1" ht="21" customHeight="1">
      <c r="A187" s="119" t="s">
        <v>20</v>
      </c>
      <c r="B187" s="120" t="s">
        <v>0</v>
      </c>
      <c r="C187" s="118" t="s">
        <v>53</v>
      </c>
      <c r="D187" s="118" t="s">
        <v>66</v>
      </c>
      <c r="E187" s="106" t="s">
        <v>305</v>
      </c>
      <c r="F187" s="26" t="s">
        <v>68</v>
      </c>
      <c r="G187" s="16" t="s">
        <v>6</v>
      </c>
      <c r="H187" s="15" t="s">
        <v>310</v>
      </c>
    </row>
    <row r="188" spans="1:8" s="42" customFormat="1" ht="21" customHeight="1">
      <c r="A188" s="121" t="s">
        <v>63</v>
      </c>
      <c r="B188" s="47"/>
      <c r="C188" s="29" t="s">
        <v>53</v>
      </c>
      <c r="D188" s="29" t="s">
        <v>37</v>
      </c>
      <c r="E188" s="38"/>
      <c r="F188" s="37"/>
      <c r="G188" s="29"/>
      <c r="H188" s="95">
        <f>+H189+H205+H179</f>
        <v>13181.464</v>
      </c>
    </row>
    <row r="189" spans="1:8" s="42" customFormat="1" ht="92.25" customHeight="1">
      <c r="A189" s="116" t="s">
        <v>383</v>
      </c>
      <c r="B189" s="47"/>
      <c r="C189" s="29" t="s">
        <v>53</v>
      </c>
      <c r="D189" s="115" t="s">
        <v>37</v>
      </c>
      <c r="E189" s="90" t="s">
        <v>42</v>
      </c>
      <c r="F189" s="89" t="s">
        <v>16</v>
      </c>
      <c r="G189" s="114"/>
      <c r="H189" s="95">
        <f>H190</f>
        <v>5732.004</v>
      </c>
    </row>
    <row r="190" spans="1:8" s="42" customFormat="1" ht="93.75" customHeight="1">
      <c r="A190" s="144" t="s">
        <v>386</v>
      </c>
      <c r="B190" s="59"/>
      <c r="C190" s="59" t="s">
        <v>53</v>
      </c>
      <c r="D190" s="109" t="s">
        <v>37</v>
      </c>
      <c r="E190" s="90" t="s">
        <v>54</v>
      </c>
      <c r="F190" s="89" t="s">
        <v>16</v>
      </c>
      <c r="G190" s="235"/>
      <c r="H190" s="283">
        <f>H191+H194+H197+H200+H202</f>
        <v>5732.004</v>
      </c>
    </row>
    <row r="191" spans="1:8" s="42" customFormat="1" ht="21" customHeight="1">
      <c r="A191" s="568" t="s">
        <v>62</v>
      </c>
      <c r="B191" s="47"/>
      <c r="C191" s="47" t="s">
        <v>53</v>
      </c>
      <c r="D191" s="107" t="s">
        <v>37</v>
      </c>
      <c r="E191" s="106" t="s">
        <v>434</v>
      </c>
      <c r="F191" s="105" t="s">
        <v>51</v>
      </c>
      <c r="G191" s="104"/>
      <c r="H191" s="113">
        <f>H192</f>
        <v>3534.945</v>
      </c>
    </row>
    <row r="192" spans="1:8" s="42" customFormat="1" ht="21" customHeight="1">
      <c r="A192" s="97" t="s">
        <v>20</v>
      </c>
      <c r="B192" s="47"/>
      <c r="C192" s="47" t="s">
        <v>53</v>
      </c>
      <c r="D192" s="107" t="s">
        <v>37</v>
      </c>
      <c r="E192" s="106" t="s">
        <v>434</v>
      </c>
      <c r="F192" s="105" t="s">
        <v>51</v>
      </c>
      <c r="G192" s="104" t="s">
        <v>6</v>
      </c>
      <c r="H192" s="582">
        <v>3534.945</v>
      </c>
    </row>
    <row r="193" spans="1:8" s="42" customFormat="1" ht="21" customHeight="1">
      <c r="A193" s="398" t="s">
        <v>296</v>
      </c>
      <c r="B193" s="269" t="s">
        <v>0</v>
      </c>
      <c r="C193" s="269" t="s">
        <v>53</v>
      </c>
      <c r="D193" s="268" t="s">
        <v>37</v>
      </c>
      <c r="E193" s="435" t="s">
        <v>60</v>
      </c>
      <c r="F193" s="441" t="s">
        <v>16</v>
      </c>
      <c r="G193" s="104"/>
      <c r="H193" s="479">
        <f>H194</f>
        <v>150</v>
      </c>
    </row>
    <row r="194" spans="1:8" s="42" customFormat="1" ht="21" customHeight="1">
      <c r="A194" s="439" t="s">
        <v>62</v>
      </c>
      <c r="B194" s="47" t="s">
        <v>0</v>
      </c>
      <c r="C194" s="47" t="s">
        <v>53</v>
      </c>
      <c r="D194" s="107" t="s">
        <v>37</v>
      </c>
      <c r="E194" s="77" t="s">
        <v>60</v>
      </c>
      <c r="F194" s="105" t="s">
        <v>51</v>
      </c>
      <c r="G194" s="104"/>
      <c r="H194" s="534">
        <v>150</v>
      </c>
    </row>
    <row r="195" spans="1:8" s="42" customFormat="1" ht="42" customHeight="1">
      <c r="A195" s="442" t="s">
        <v>223</v>
      </c>
      <c r="B195" s="47" t="s">
        <v>0</v>
      </c>
      <c r="C195" s="47" t="s">
        <v>53</v>
      </c>
      <c r="D195" s="107" t="s">
        <v>37</v>
      </c>
      <c r="E195" s="77" t="s">
        <v>60</v>
      </c>
      <c r="F195" s="105" t="s">
        <v>51</v>
      </c>
      <c r="G195" s="104" t="s">
        <v>6</v>
      </c>
      <c r="H195" s="103" t="s">
        <v>390</v>
      </c>
    </row>
    <row r="196" spans="1:8" s="42" customFormat="1" ht="37.5" customHeight="1">
      <c r="A196" s="398" t="s">
        <v>297</v>
      </c>
      <c r="B196" s="269" t="s">
        <v>0</v>
      </c>
      <c r="C196" s="269" t="s">
        <v>53</v>
      </c>
      <c r="D196" s="268" t="s">
        <v>37</v>
      </c>
      <c r="E196" s="435" t="s">
        <v>216</v>
      </c>
      <c r="F196" s="445" t="s">
        <v>16</v>
      </c>
      <c r="G196" s="104"/>
      <c r="H196" s="280">
        <f>H197</f>
        <v>50.5</v>
      </c>
    </row>
    <row r="197" spans="1:8" s="42" customFormat="1" ht="21" customHeight="1">
      <c r="A197" s="443" t="s">
        <v>59</v>
      </c>
      <c r="B197" s="47" t="s">
        <v>0</v>
      </c>
      <c r="C197" s="47" t="s">
        <v>53</v>
      </c>
      <c r="D197" s="107" t="s">
        <v>37</v>
      </c>
      <c r="E197" s="106" t="s">
        <v>216</v>
      </c>
      <c r="F197" s="105" t="s">
        <v>58</v>
      </c>
      <c r="G197" s="104"/>
      <c r="H197" s="281">
        <f>H198</f>
        <v>50.5</v>
      </c>
    </row>
    <row r="198" spans="1:8" s="42" customFormat="1" ht="36.75" customHeight="1">
      <c r="A198" s="444" t="s">
        <v>223</v>
      </c>
      <c r="B198" s="47" t="s">
        <v>0</v>
      </c>
      <c r="C198" s="47" t="s">
        <v>53</v>
      </c>
      <c r="D198" s="107" t="s">
        <v>37</v>
      </c>
      <c r="E198" s="106" t="s">
        <v>216</v>
      </c>
      <c r="F198" s="105" t="s">
        <v>58</v>
      </c>
      <c r="G198" s="104" t="s">
        <v>6</v>
      </c>
      <c r="H198" s="280">
        <v>50.5</v>
      </c>
    </row>
    <row r="199" spans="1:8" s="42" customFormat="1" ht="39" customHeight="1" hidden="1">
      <c r="A199" s="262" t="s">
        <v>293</v>
      </c>
      <c r="B199" s="269" t="s">
        <v>0</v>
      </c>
      <c r="C199" s="269" t="s">
        <v>53</v>
      </c>
      <c r="D199" s="268" t="s">
        <v>37</v>
      </c>
      <c r="E199" s="435" t="s">
        <v>56</v>
      </c>
      <c r="F199" s="436" t="s">
        <v>16</v>
      </c>
      <c r="G199" s="275"/>
      <c r="H199" s="460" t="str">
        <f>H200</f>
        <v>0</v>
      </c>
    </row>
    <row r="200" spans="1:8" s="42" customFormat="1" ht="21" customHeight="1" hidden="1">
      <c r="A200" s="434" t="s">
        <v>292</v>
      </c>
      <c r="B200" s="47" t="s">
        <v>0</v>
      </c>
      <c r="C200" s="47" t="s">
        <v>53</v>
      </c>
      <c r="D200" s="107" t="s">
        <v>37</v>
      </c>
      <c r="E200" s="106" t="s">
        <v>56</v>
      </c>
      <c r="F200" s="105" t="s">
        <v>55</v>
      </c>
      <c r="G200" s="104"/>
      <c r="H200" s="534" t="str">
        <f>H201</f>
        <v>0</v>
      </c>
    </row>
    <row r="201" spans="1:8" s="42" customFormat="1" ht="41.25" customHeight="1" hidden="1">
      <c r="A201" s="453" t="s">
        <v>223</v>
      </c>
      <c r="B201" s="47" t="s">
        <v>0</v>
      </c>
      <c r="C201" s="47" t="s">
        <v>53</v>
      </c>
      <c r="D201" s="107" t="s">
        <v>37</v>
      </c>
      <c r="E201" s="77" t="s">
        <v>56</v>
      </c>
      <c r="F201" s="76" t="s">
        <v>55</v>
      </c>
      <c r="G201" s="104" t="s">
        <v>6</v>
      </c>
      <c r="H201" s="103" t="s">
        <v>183</v>
      </c>
    </row>
    <row r="202" spans="1:8" s="42" customFormat="1" ht="23.25" customHeight="1">
      <c r="A202" s="437" t="s">
        <v>294</v>
      </c>
      <c r="B202" s="269" t="s">
        <v>0</v>
      </c>
      <c r="C202" s="449" t="s">
        <v>53</v>
      </c>
      <c r="D202" s="450" t="s">
        <v>37</v>
      </c>
      <c r="E202" s="615" t="s">
        <v>455</v>
      </c>
      <c r="F202" s="616"/>
      <c r="G202" s="235"/>
      <c r="H202" s="457" t="str">
        <f>H204</f>
        <v>1996,559</v>
      </c>
    </row>
    <row r="203" spans="1:8" s="42" customFormat="1" ht="21" customHeight="1">
      <c r="A203" s="276" t="s">
        <v>62</v>
      </c>
      <c r="B203" s="47" t="s">
        <v>0</v>
      </c>
      <c r="C203" s="47" t="s">
        <v>53</v>
      </c>
      <c r="D203" s="107" t="s">
        <v>37</v>
      </c>
      <c r="E203" s="597" t="s">
        <v>453</v>
      </c>
      <c r="F203" s="598"/>
      <c r="G203" s="104"/>
      <c r="H203" s="108" t="str">
        <f>H204</f>
        <v>1996,559</v>
      </c>
    </row>
    <row r="204" spans="1:8" s="42" customFormat="1" ht="38.25" customHeight="1">
      <c r="A204" s="438" t="s">
        <v>223</v>
      </c>
      <c r="B204" s="47" t="s">
        <v>0</v>
      </c>
      <c r="C204" s="47" t="s">
        <v>53</v>
      </c>
      <c r="D204" s="107" t="s">
        <v>37</v>
      </c>
      <c r="E204" s="597" t="s">
        <v>454</v>
      </c>
      <c r="F204" s="598"/>
      <c r="G204" s="104" t="s">
        <v>6</v>
      </c>
      <c r="H204" s="103" t="s">
        <v>435</v>
      </c>
    </row>
    <row r="205" spans="1:8" s="42" customFormat="1" ht="75.75" customHeight="1">
      <c r="A205" s="447" t="s">
        <v>387</v>
      </c>
      <c r="B205" s="235" t="s">
        <v>0</v>
      </c>
      <c r="C205" s="59" t="s">
        <v>53</v>
      </c>
      <c r="D205" s="109" t="s">
        <v>37</v>
      </c>
      <c r="E205" s="599" t="s">
        <v>324</v>
      </c>
      <c r="F205" s="600"/>
      <c r="G205" s="104"/>
      <c r="H205" s="283">
        <f>H206+H209</f>
        <v>7449.46</v>
      </c>
    </row>
    <row r="206" spans="1:8" s="42" customFormat="1" ht="21" customHeight="1">
      <c r="A206" s="262" t="s">
        <v>363</v>
      </c>
      <c r="B206" s="59"/>
      <c r="C206" s="449" t="s">
        <v>53</v>
      </c>
      <c r="D206" s="450" t="s">
        <v>37</v>
      </c>
      <c r="E206" s="599" t="s">
        <v>457</v>
      </c>
      <c r="F206" s="600"/>
      <c r="G206" s="456"/>
      <c r="H206" s="457">
        <f>H207</f>
        <v>1476.474</v>
      </c>
    </row>
    <row r="207" spans="1:8" s="42" customFormat="1" ht="21.75" customHeight="1">
      <c r="A207" s="454" t="s">
        <v>299</v>
      </c>
      <c r="B207" s="59"/>
      <c r="C207" s="269" t="s">
        <v>53</v>
      </c>
      <c r="D207" s="268" t="s">
        <v>37</v>
      </c>
      <c r="E207" s="597" t="s">
        <v>367</v>
      </c>
      <c r="F207" s="598"/>
      <c r="G207" s="275"/>
      <c r="H207" s="112">
        <f>H208</f>
        <v>1476.474</v>
      </c>
    </row>
    <row r="208" spans="1:8" s="42" customFormat="1" ht="36.75" customHeight="1">
      <c r="A208" s="455" t="s">
        <v>223</v>
      </c>
      <c r="B208" s="59"/>
      <c r="C208" s="269" t="s">
        <v>53</v>
      </c>
      <c r="D208" s="268" t="s">
        <v>37</v>
      </c>
      <c r="E208" s="597" t="s">
        <v>367</v>
      </c>
      <c r="F208" s="598"/>
      <c r="G208" s="275" t="s">
        <v>6</v>
      </c>
      <c r="H208" s="112">
        <v>1476.474</v>
      </c>
    </row>
    <row r="209" spans="1:8" s="42" customFormat="1" ht="36.75" customHeight="1">
      <c r="A209" s="262" t="s">
        <v>406</v>
      </c>
      <c r="B209" s="59"/>
      <c r="C209" s="269" t="s">
        <v>53</v>
      </c>
      <c r="D209" s="576" t="s">
        <v>37</v>
      </c>
      <c r="E209" s="599" t="s">
        <v>456</v>
      </c>
      <c r="F209" s="600"/>
      <c r="G209" s="275"/>
      <c r="H209" s="112">
        <f>H210</f>
        <v>5972.986</v>
      </c>
    </row>
    <row r="210" spans="1:8" s="42" customFormat="1" ht="36.75" customHeight="1">
      <c r="A210" s="454" t="s">
        <v>407</v>
      </c>
      <c r="B210" s="59"/>
      <c r="C210" s="269" t="s">
        <v>53</v>
      </c>
      <c r="D210" s="576" t="s">
        <v>37</v>
      </c>
      <c r="E210" s="613" t="s">
        <v>399</v>
      </c>
      <c r="F210" s="614"/>
      <c r="G210" s="275"/>
      <c r="H210" s="112">
        <f>H211</f>
        <v>5972.986</v>
      </c>
    </row>
    <row r="211" spans="1:8" s="42" customFormat="1" ht="36.75" customHeight="1">
      <c r="A211" s="48" t="s">
        <v>20</v>
      </c>
      <c r="B211" s="59"/>
      <c r="C211" s="269" t="s">
        <v>53</v>
      </c>
      <c r="D211" s="576" t="s">
        <v>37</v>
      </c>
      <c r="E211" s="613" t="s">
        <v>399</v>
      </c>
      <c r="F211" s="614"/>
      <c r="G211" s="275" t="s">
        <v>6</v>
      </c>
      <c r="H211" s="112">
        <v>5972.986</v>
      </c>
    </row>
    <row r="212" spans="1:8" s="42" customFormat="1" ht="24.75" customHeight="1">
      <c r="A212" s="579" t="s">
        <v>394</v>
      </c>
      <c r="B212" s="59"/>
      <c r="C212" s="449" t="s">
        <v>170</v>
      </c>
      <c r="D212" s="577"/>
      <c r="E212" s="395"/>
      <c r="F212" s="396"/>
      <c r="G212" s="456"/>
      <c r="H212" s="457" t="str">
        <f>H213</f>
        <v>600,000</v>
      </c>
    </row>
    <row r="213" spans="1:8" s="42" customFormat="1" ht="23.25" customHeight="1">
      <c r="A213" s="578" t="s">
        <v>393</v>
      </c>
      <c r="B213" s="59"/>
      <c r="C213" s="269" t="s">
        <v>170</v>
      </c>
      <c r="D213" s="576" t="s">
        <v>53</v>
      </c>
      <c r="E213" s="18"/>
      <c r="F213" s="126"/>
      <c r="G213" s="275"/>
      <c r="H213" s="112" t="str">
        <f>H214</f>
        <v>600,000</v>
      </c>
    </row>
    <row r="214" spans="1:8" s="42" customFormat="1" ht="19.5" customHeight="1">
      <c r="A214" s="580" t="s">
        <v>134</v>
      </c>
      <c r="B214" s="16" t="s">
        <v>0</v>
      </c>
      <c r="C214" s="581" t="s">
        <v>170</v>
      </c>
      <c r="D214" s="581" t="s">
        <v>53</v>
      </c>
      <c r="E214" s="617" t="s">
        <v>460</v>
      </c>
      <c r="F214" s="610"/>
      <c r="G214" s="275"/>
      <c r="H214" s="280" t="str">
        <f>H215</f>
        <v>600,000</v>
      </c>
    </row>
    <row r="215" spans="1:8" s="42" customFormat="1" ht="23.25" customHeight="1">
      <c r="A215" s="68" t="s">
        <v>132</v>
      </c>
      <c r="B215" s="59" t="s">
        <v>0</v>
      </c>
      <c r="C215" s="79" t="s">
        <v>170</v>
      </c>
      <c r="D215" s="79" t="s">
        <v>53</v>
      </c>
      <c r="E215" s="609" t="s">
        <v>459</v>
      </c>
      <c r="F215" s="610"/>
      <c r="G215" s="275"/>
      <c r="H215" s="280" t="str">
        <f>H216</f>
        <v>600,000</v>
      </c>
    </row>
    <row r="216" spans="1:8" s="42" customFormat="1" ht="23.25" customHeight="1">
      <c r="A216" s="399" t="s">
        <v>358</v>
      </c>
      <c r="B216" s="59"/>
      <c r="C216" s="79" t="s">
        <v>170</v>
      </c>
      <c r="D216" s="79" t="s">
        <v>53</v>
      </c>
      <c r="E216" s="609" t="s">
        <v>458</v>
      </c>
      <c r="F216" s="610"/>
      <c r="G216" s="275"/>
      <c r="H216" s="280" t="str">
        <f>H217</f>
        <v>600,000</v>
      </c>
    </row>
    <row r="217" spans="1:8" s="42" customFormat="1" ht="35.25" customHeight="1">
      <c r="A217" s="455" t="s">
        <v>223</v>
      </c>
      <c r="B217" s="270"/>
      <c r="C217" s="79" t="s">
        <v>170</v>
      </c>
      <c r="D217" s="79" t="s">
        <v>53</v>
      </c>
      <c r="E217" s="609" t="s">
        <v>458</v>
      </c>
      <c r="F217" s="610"/>
      <c r="G217" s="275" t="s">
        <v>6</v>
      </c>
      <c r="H217" s="103" t="s">
        <v>419</v>
      </c>
    </row>
    <row r="218" spans="1:8" s="42" customFormat="1" ht="3" customHeight="1">
      <c r="A218" s="73" t="s">
        <v>50</v>
      </c>
      <c r="B218" s="47"/>
      <c r="C218" s="32" t="s">
        <v>24</v>
      </c>
      <c r="D218" s="72"/>
      <c r="E218" s="102"/>
      <c r="F218" s="101"/>
      <c r="G218" s="23"/>
      <c r="H218" s="69" t="str">
        <f>+H219</f>
        <v>0</v>
      </c>
    </row>
    <row r="219" spans="1:8" s="42" customFormat="1" ht="21" customHeight="1" hidden="1">
      <c r="A219" s="73" t="s">
        <v>49</v>
      </c>
      <c r="B219" s="47"/>
      <c r="C219" s="32" t="s">
        <v>24</v>
      </c>
      <c r="D219" s="72" t="s">
        <v>24</v>
      </c>
      <c r="E219" s="102"/>
      <c r="F219" s="101"/>
      <c r="G219" s="23"/>
      <c r="H219" s="69" t="str">
        <f>+H220</f>
        <v>0</v>
      </c>
    </row>
    <row r="220" spans="1:8" s="42" customFormat="1" ht="79.5" customHeight="1" hidden="1">
      <c r="A220" s="73" t="s">
        <v>316</v>
      </c>
      <c r="B220" s="47"/>
      <c r="C220" s="32" t="s">
        <v>24</v>
      </c>
      <c r="D220" s="72" t="s">
        <v>24</v>
      </c>
      <c r="E220" s="100" t="s">
        <v>35</v>
      </c>
      <c r="F220" s="70" t="s">
        <v>16</v>
      </c>
      <c r="G220" s="99"/>
      <c r="H220" s="69" t="str">
        <f>+H221</f>
        <v>0</v>
      </c>
    </row>
    <row r="221" spans="1:8" s="42" customFormat="1" ht="36.75" customHeight="1" hidden="1">
      <c r="A221" s="561" t="s">
        <v>336</v>
      </c>
      <c r="B221" s="59"/>
      <c r="C221" s="32" t="s">
        <v>24</v>
      </c>
      <c r="D221" s="72" t="s">
        <v>24</v>
      </c>
      <c r="E221" s="71" t="s">
        <v>348</v>
      </c>
      <c r="F221" s="70" t="s">
        <v>22</v>
      </c>
      <c r="G221" s="99"/>
      <c r="H221" s="69" t="str">
        <f>+H222</f>
        <v>0</v>
      </c>
    </row>
    <row r="222" spans="1:8" s="42" customFormat="1" ht="21" customHeight="1" hidden="1">
      <c r="A222" s="97" t="s">
        <v>20</v>
      </c>
      <c r="B222" s="47"/>
      <c r="C222" s="16" t="s">
        <v>24</v>
      </c>
      <c r="D222" s="24" t="s">
        <v>24</v>
      </c>
      <c r="E222" s="41" t="s">
        <v>348</v>
      </c>
      <c r="F222" s="40" t="s">
        <v>22</v>
      </c>
      <c r="G222" s="23" t="s">
        <v>6</v>
      </c>
      <c r="H222" s="39" t="s">
        <v>183</v>
      </c>
    </row>
    <row r="223" spans="1:8" s="42" customFormat="1" ht="24.75" customHeight="1">
      <c r="A223" s="25" t="s">
        <v>18</v>
      </c>
      <c r="B223" s="47" t="s">
        <v>0</v>
      </c>
      <c r="C223" s="93">
        <v>10</v>
      </c>
      <c r="D223" s="93"/>
      <c r="E223" s="38"/>
      <c r="F223" s="37"/>
      <c r="G223" s="29"/>
      <c r="H223" s="28">
        <f>H233+H230</f>
        <v>977.6</v>
      </c>
    </row>
    <row r="224" spans="1:34" s="64" customFormat="1" ht="19.5" customHeight="1" hidden="1">
      <c r="A224" s="25" t="s">
        <v>15</v>
      </c>
      <c r="B224" s="47" t="s">
        <v>0</v>
      </c>
      <c r="C224" s="62">
        <v>10</v>
      </c>
      <c r="D224" s="61" t="s">
        <v>9</v>
      </c>
      <c r="E224" s="35"/>
      <c r="F224" s="34"/>
      <c r="G224" s="61"/>
      <c r="H224" s="60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</row>
    <row r="225" spans="1:34" s="64" customFormat="1" ht="19.5" customHeight="1" hidden="1">
      <c r="A225" s="21" t="s">
        <v>13</v>
      </c>
      <c r="B225" s="47" t="s">
        <v>0</v>
      </c>
      <c r="C225" s="58">
        <v>10</v>
      </c>
      <c r="D225" s="57" t="s">
        <v>9</v>
      </c>
      <c r="E225" s="31" t="s">
        <v>31</v>
      </c>
      <c r="F225" s="30" t="s">
        <v>30</v>
      </c>
      <c r="G225" s="56"/>
      <c r="H225" s="54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</row>
    <row r="226" spans="1:34" s="64" customFormat="1" ht="19.5" customHeight="1" hidden="1">
      <c r="A226" s="20" t="s">
        <v>11</v>
      </c>
      <c r="B226" s="47" t="s">
        <v>0</v>
      </c>
      <c r="C226" s="46">
        <v>10</v>
      </c>
      <c r="D226" s="45" t="s">
        <v>9</v>
      </c>
      <c r="E226" s="27" t="s">
        <v>27</v>
      </c>
      <c r="F226" s="26" t="s">
        <v>30</v>
      </c>
      <c r="G226" s="53"/>
      <c r="H226" s="51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</row>
    <row r="227" spans="1:34" s="64" customFormat="1" ht="56.25" customHeight="1" hidden="1">
      <c r="A227" s="50" t="s">
        <v>29</v>
      </c>
      <c r="B227" s="92" t="s">
        <v>0</v>
      </c>
      <c r="C227" s="49">
        <v>10</v>
      </c>
      <c r="D227" s="45" t="s">
        <v>9</v>
      </c>
      <c r="E227" s="27" t="s">
        <v>27</v>
      </c>
      <c r="F227" s="26" t="s">
        <v>26</v>
      </c>
      <c r="G227" s="44"/>
      <c r="H227" s="1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</row>
    <row r="228" spans="1:34" s="64" customFormat="1" ht="56.25" customHeight="1" hidden="1">
      <c r="A228" s="48" t="s">
        <v>28</v>
      </c>
      <c r="B228" s="67"/>
      <c r="C228" s="549">
        <v>10</v>
      </c>
      <c r="D228" s="45" t="s">
        <v>9</v>
      </c>
      <c r="E228" s="27" t="s">
        <v>27</v>
      </c>
      <c r="F228" s="26" t="s">
        <v>26</v>
      </c>
      <c r="G228" s="468" t="s">
        <v>25</v>
      </c>
      <c r="H228" s="1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</row>
    <row r="229" spans="1:34" s="64" customFormat="1" ht="24" customHeight="1">
      <c r="A229" s="550" t="s">
        <v>15</v>
      </c>
      <c r="B229" s="551" t="s">
        <v>0</v>
      </c>
      <c r="C229" s="552">
        <v>10</v>
      </c>
      <c r="D229" s="403" t="s">
        <v>9</v>
      </c>
      <c r="E229" s="27"/>
      <c r="F229" s="26"/>
      <c r="G229" s="43"/>
      <c r="H229" s="51" t="s">
        <v>388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</row>
    <row r="230" spans="1:34" s="64" customFormat="1" ht="27.75" customHeight="1">
      <c r="A230" s="75" t="s">
        <v>132</v>
      </c>
      <c r="B230" s="67"/>
      <c r="C230" s="467" t="s">
        <v>38</v>
      </c>
      <c r="D230" s="467" t="s">
        <v>9</v>
      </c>
      <c r="E230" s="602" t="s">
        <v>304</v>
      </c>
      <c r="F230" s="603"/>
      <c r="G230" s="29"/>
      <c r="H230" s="54" t="s">
        <v>388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</row>
    <row r="231" spans="1:34" s="64" customFormat="1" ht="30" customHeight="1">
      <c r="A231" s="466" t="s">
        <v>29</v>
      </c>
      <c r="B231" s="67"/>
      <c r="C231" s="465" t="s">
        <v>38</v>
      </c>
      <c r="D231" s="465" t="s">
        <v>9</v>
      </c>
      <c r="E231" s="609" t="s">
        <v>303</v>
      </c>
      <c r="F231" s="610"/>
      <c r="G231" s="79"/>
      <c r="H231" s="78" t="s">
        <v>388</v>
      </c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</row>
    <row r="232" spans="1:34" s="64" customFormat="1" ht="27.75" customHeight="1">
      <c r="A232" s="397" t="s">
        <v>28</v>
      </c>
      <c r="B232" s="67"/>
      <c r="C232" s="465" t="s">
        <v>38</v>
      </c>
      <c r="D232" s="465" t="s">
        <v>9</v>
      </c>
      <c r="E232" s="609" t="s">
        <v>303</v>
      </c>
      <c r="F232" s="610"/>
      <c r="G232" s="79" t="s">
        <v>25</v>
      </c>
      <c r="H232" s="78" t="s">
        <v>388</v>
      </c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</row>
    <row r="233" spans="1:34" s="64" customFormat="1" ht="21" customHeight="1">
      <c r="A233" s="91" t="s">
        <v>43</v>
      </c>
      <c r="B233" s="67"/>
      <c r="C233" s="58">
        <v>10</v>
      </c>
      <c r="D233" s="57" t="s">
        <v>77</v>
      </c>
      <c r="E233" s="90"/>
      <c r="F233" s="89"/>
      <c r="G233" s="87"/>
      <c r="H233" s="28" t="str">
        <f>H234</f>
        <v>957,600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</row>
    <row r="234" spans="1:34" s="64" customFormat="1" ht="94.5" customHeight="1">
      <c r="A234" s="116" t="s">
        <v>383</v>
      </c>
      <c r="B234" s="67"/>
      <c r="C234" s="88">
        <v>10</v>
      </c>
      <c r="D234" s="88" t="s">
        <v>77</v>
      </c>
      <c r="E234" s="31" t="s">
        <v>42</v>
      </c>
      <c r="F234" s="30" t="s">
        <v>16</v>
      </c>
      <c r="G234" s="87"/>
      <c r="H234" s="28" t="str">
        <f>H235</f>
        <v>957,600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</row>
    <row r="235" spans="1:34" s="64" customFormat="1" ht="112.5" customHeight="1">
      <c r="A235" s="562" t="s">
        <v>389</v>
      </c>
      <c r="B235" s="563"/>
      <c r="C235" s="564" t="s">
        <v>38</v>
      </c>
      <c r="D235" s="565" t="s">
        <v>77</v>
      </c>
      <c r="E235" s="230" t="s">
        <v>40</v>
      </c>
      <c r="F235" s="229" t="s">
        <v>16</v>
      </c>
      <c r="G235" s="29"/>
      <c r="H235" s="28" t="str">
        <f>H236</f>
        <v>957,600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</row>
    <row r="236" spans="1:34" s="64" customFormat="1" ht="20.25" customHeight="1">
      <c r="A236" s="540" t="s">
        <v>380</v>
      </c>
      <c r="B236" s="67"/>
      <c r="C236" s="81" t="s">
        <v>38</v>
      </c>
      <c r="D236" s="80" t="s">
        <v>77</v>
      </c>
      <c r="E236" s="27" t="s">
        <v>349</v>
      </c>
      <c r="F236" s="26" t="s">
        <v>356</v>
      </c>
      <c r="G236" s="29"/>
      <c r="H236" s="22" t="str">
        <f>H237</f>
        <v>957,600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</row>
    <row r="237" spans="1:34" s="64" customFormat="1" ht="21" customHeight="1">
      <c r="A237" s="48" t="s">
        <v>28</v>
      </c>
      <c r="B237" s="67"/>
      <c r="C237" s="464" t="s">
        <v>38</v>
      </c>
      <c r="D237" s="463" t="s">
        <v>77</v>
      </c>
      <c r="E237" s="27" t="s">
        <v>349</v>
      </c>
      <c r="F237" s="26" t="s">
        <v>356</v>
      </c>
      <c r="G237" s="79" t="s">
        <v>25</v>
      </c>
      <c r="H237" s="78" t="s">
        <v>413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</row>
    <row r="238" spans="1:34" s="64" customFormat="1" ht="20.25" customHeight="1">
      <c r="A238" s="75" t="s">
        <v>36</v>
      </c>
      <c r="B238" s="67"/>
      <c r="C238" s="74">
        <v>11</v>
      </c>
      <c r="D238" s="72"/>
      <c r="E238" s="77"/>
      <c r="F238" s="76"/>
      <c r="G238" s="69"/>
      <c r="H238" s="507">
        <f>+H239</f>
        <v>100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</row>
    <row r="239" spans="1:34" s="64" customFormat="1" ht="21" customHeight="1">
      <c r="A239" s="553" t="s">
        <v>379</v>
      </c>
      <c r="B239" s="67"/>
      <c r="C239" s="74">
        <v>11</v>
      </c>
      <c r="D239" s="72" t="s">
        <v>9</v>
      </c>
      <c r="E239" s="71"/>
      <c r="F239" s="70"/>
      <c r="G239" s="69"/>
      <c r="H239" s="507">
        <f>+H240</f>
        <v>100</v>
      </c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</row>
    <row r="240" spans="1:34" s="64" customFormat="1" ht="78.75" customHeight="1">
      <c r="A240" s="73" t="s">
        <v>316</v>
      </c>
      <c r="B240" s="67"/>
      <c r="C240" s="32" t="s">
        <v>33</v>
      </c>
      <c r="D240" s="72" t="s">
        <v>9</v>
      </c>
      <c r="E240" s="71" t="s">
        <v>35</v>
      </c>
      <c r="F240" s="70" t="s">
        <v>16</v>
      </c>
      <c r="G240" s="69"/>
      <c r="H240" s="507">
        <f>+H241</f>
        <v>100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</row>
    <row r="241" spans="1:34" s="64" customFormat="1" ht="75.75" customHeight="1">
      <c r="A241" s="96" t="s">
        <v>337</v>
      </c>
      <c r="B241" s="563"/>
      <c r="C241" s="32" t="s">
        <v>33</v>
      </c>
      <c r="D241" s="72" t="s">
        <v>9</v>
      </c>
      <c r="E241" s="71" t="s">
        <v>350</v>
      </c>
      <c r="F241" s="70" t="s">
        <v>32</v>
      </c>
      <c r="G241" s="99"/>
      <c r="H241" s="507">
        <f>H242</f>
        <v>100</v>
      </c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</row>
    <row r="242" spans="1:34" s="64" customFormat="1" ht="57.75" customHeight="1">
      <c r="A242" s="511" t="s">
        <v>351</v>
      </c>
      <c r="B242" s="272" t="s">
        <v>0</v>
      </c>
      <c r="C242" s="272" t="s">
        <v>33</v>
      </c>
      <c r="D242" s="502" t="s">
        <v>9</v>
      </c>
      <c r="E242" s="509" t="s">
        <v>350</v>
      </c>
      <c r="F242" s="510" t="s">
        <v>352</v>
      </c>
      <c r="G242" s="503"/>
      <c r="H242" s="508">
        <v>100</v>
      </c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</row>
    <row r="243" spans="1:8" s="42" customFormat="1" ht="25.5" customHeight="1">
      <c r="A243" s="33" t="s">
        <v>20</v>
      </c>
      <c r="B243" s="63" t="s">
        <v>0</v>
      </c>
      <c r="C243" s="16" t="s">
        <v>33</v>
      </c>
      <c r="D243" s="24" t="s">
        <v>9</v>
      </c>
      <c r="E243" s="41" t="s">
        <v>350</v>
      </c>
      <c r="F243" s="40" t="s">
        <v>32</v>
      </c>
      <c r="G243" s="23" t="s">
        <v>6</v>
      </c>
      <c r="H243" s="508">
        <v>100</v>
      </c>
    </row>
    <row r="244" spans="1:8" s="42" customFormat="1" ht="3.75" customHeight="1">
      <c r="A244" s="48"/>
      <c r="B244" s="63"/>
      <c r="C244" s="16"/>
      <c r="D244" s="24"/>
      <c r="E244" s="41"/>
      <c r="F244" s="40"/>
      <c r="G244" s="23"/>
      <c r="H244" s="508"/>
    </row>
    <row r="245" spans="1:8" s="42" customFormat="1" ht="3.75" customHeight="1">
      <c r="A245" s="33"/>
      <c r="B245" s="63"/>
      <c r="C245" s="16"/>
      <c r="D245" s="24"/>
      <c r="E245" s="41"/>
      <c r="F245" s="40"/>
      <c r="G245" s="23"/>
      <c r="H245" s="508"/>
    </row>
    <row r="246" spans="1:8" s="42" customFormat="1" ht="18.75" customHeight="1" hidden="1">
      <c r="A246" s="25" t="s">
        <v>15</v>
      </c>
      <c r="B246" s="32" t="s">
        <v>0</v>
      </c>
      <c r="C246" s="62">
        <v>10</v>
      </c>
      <c r="D246" s="61" t="s">
        <v>9</v>
      </c>
      <c r="E246" s="35"/>
      <c r="F246" s="34"/>
      <c r="G246" s="61"/>
      <c r="H246" s="61"/>
    </row>
    <row r="247" spans="1:8" s="42" customFormat="1" ht="54" customHeight="1" hidden="1">
      <c r="A247" s="21" t="s">
        <v>13</v>
      </c>
      <c r="B247" s="59" t="s">
        <v>0</v>
      </c>
      <c r="C247" s="58">
        <v>10</v>
      </c>
      <c r="D247" s="57" t="s">
        <v>9</v>
      </c>
      <c r="E247" s="31" t="s">
        <v>31</v>
      </c>
      <c r="F247" s="30" t="s">
        <v>30</v>
      </c>
      <c r="G247" s="56"/>
      <c r="H247" s="55"/>
    </row>
    <row r="248" spans="1:8" s="42" customFormat="1" ht="68.25" customHeight="1" hidden="1">
      <c r="A248" s="20" t="s">
        <v>11</v>
      </c>
      <c r="B248" s="47" t="s">
        <v>0</v>
      </c>
      <c r="C248" s="46">
        <v>10</v>
      </c>
      <c r="D248" s="45" t="s">
        <v>9</v>
      </c>
      <c r="E248" s="27" t="s">
        <v>27</v>
      </c>
      <c r="F248" s="26" t="s">
        <v>30</v>
      </c>
      <c r="G248" s="53"/>
      <c r="H248" s="52"/>
    </row>
    <row r="249" spans="1:8" s="42" customFormat="1" ht="20.25" customHeight="1" hidden="1">
      <c r="A249" s="50" t="s">
        <v>29</v>
      </c>
      <c r="B249" s="47" t="s">
        <v>0</v>
      </c>
      <c r="C249" s="49">
        <v>10</v>
      </c>
      <c r="D249" s="45" t="s">
        <v>9</v>
      </c>
      <c r="E249" s="27" t="s">
        <v>27</v>
      </c>
      <c r="F249" s="26" t="s">
        <v>26</v>
      </c>
      <c r="G249" s="44"/>
      <c r="H249" s="43"/>
    </row>
    <row r="250" spans="1:8" s="42" customFormat="1" ht="20.25" customHeight="1" hidden="1">
      <c r="A250" s="48" t="s">
        <v>28</v>
      </c>
      <c r="B250" s="47" t="s">
        <v>0</v>
      </c>
      <c r="C250" s="46">
        <v>10</v>
      </c>
      <c r="D250" s="45" t="s">
        <v>9</v>
      </c>
      <c r="E250" s="27" t="s">
        <v>27</v>
      </c>
      <c r="F250" s="26" t="s">
        <v>26</v>
      </c>
      <c r="G250" s="44" t="s">
        <v>25</v>
      </c>
      <c r="H250" s="43"/>
    </row>
    <row r="251" spans="1:34" s="10" customFormat="1" ht="18.75" customHeight="1" hidden="1">
      <c r="A251" s="33" t="s">
        <v>20</v>
      </c>
      <c r="B251" s="16" t="s">
        <v>0</v>
      </c>
      <c r="C251" s="16" t="s">
        <v>24</v>
      </c>
      <c r="D251" s="24" t="s">
        <v>24</v>
      </c>
      <c r="E251" s="41" t="s">
        <v>23</v>
      </c>
      <c r="F251" s="40" t="s">
        <v>22</v>
      </c>
      <c r="G251" s="23" t="s">
        <v>6</v>
      </c>
      <c r="H251" s="2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s="10" customFormat="1" ht="37.5" customHeight="1" hidden="1">
      <c r="A252" s="33" t="s">
        <v>20</v>
      </c>
      <c r="B252" s="19" t="s">
        <v>0</v>
      </c>
      <c r="C252" s="29" t="s">
        <v>10</v>
      </c>
      <c r="D252" s="29"/>
      <c r="E252" s="38"/>
      <c r="F252" s="37"/>
      <c r="G252" s="29"/>
      <c r="H252" s="29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s="10" customFormat="1" ht="18.75" customHeight="1" hidden="1">
      <c r="A253" s="36" t="s">
        <v>21</v>
      </c>
      <c r="B253" s="19" t="s">
        <v>0</v>
      </c>
      <c r="C253" s="29" t="s">
        <v>10</v>
      </c>
      <c r="D253" s="29" t="s">
        <v>9</v>
      </c>
      <c r="E253" s="35"/>
      <c r="F253" s="34"/>
      <c r="G253" s="29"/>
      <c r="H253" s="29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s="10" customFormat="1" ht="18.75" customHeight="1" hidden="1">
      <c r="A254" s="33" t="s">
        <v>20</v>
      </c>
      <c r="B254" s="19" t="s">
        <v>0</v>
      </c>
      <c r="C254" s="32" t="s">
        <v>10</v>
      </c>
      <c r="D254" s="32" t="s">
        <v>9</v>
      </c>
      <c r="E254" s="31" t="s">
        <v>19</v>
      </c>
      <c r="F254" s="30" t="s">
        <v>16</v>
      </c>
      <c r="G254" s="29"/>
      <c r="H254" s="29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s="10" customFormat="1" ht="18.75" customHeight="1" hidden="1">
      <c r="A255" s="25" t="s">
        <v>18</v>
      </c>
      <c r="B255" s="19" t="s">
        <v>0</v>
      </c>
      <c r="C255" s="16" t="s">
        <v>10</v>
      </c>
      <c r="D255" s="16" t="s">
        <v>9</v>
      </c>
      <c r="E255" s="27" t="s">
        <v>17</v>
      </c>
      <c r="F255" s="26" t="s">
        <v>16</v>
      </c>
      <c r="G255" s="16"/>
      <c r="H255" s="16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s="10" customFormat="1" ht="56.25" customHeight="1" hidden="1">
      <c r="A256" s="25" t="s">
        <v>15</v>
      </c>
      <c r="B256" s="19" t="s">
        <v>0</v>
      </c>
      <c r="C256" s="16" t="s">
        <v>10</v>
      </c>
      <c r="D256" s="24" t="s">
        <v>9</v>
      </c>
      <c r="E256" s="18" t="s">
        <v>8</v>
      </c>
      <c r="F256" s="17" t="s">
        <v>14</v>
      </c>
      <c r="G256" s="23"/>
      <c r="H256" s="2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s="10" customFormat="1" ht="56.25" customHeight="1" hidden="1">
      <c r="A257" s="21" t="s">
        <v>13</v>
      </c>
      <c r="B257" s="19" t="s">
        <v>0</v>
      </c>
      <c r="C257" s="16" t="s">
        <v>10</v>
      </c>
      <c r="D257" s="16" t="s">
        <v>9</v>
      </c>
      <c r="E257" s="18" t="s">
        <v>8</v>
      </c>
      <c r="F257" s="17" t="s">
        <v>7</v>
      </c>
      <c r="G257" s="16" t="s">
        <v>12</v>
      </c>
      <c r="H257" s="16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s="10" customFormat="1" ht="18.75" customHeight="1" hidden="1">
      <c r="A258" s="20" t="s">
        <v>11</v>
      </c>
      <c r="B258" s="19" t="s">
        <v>0</v>
      </c>
      <c r="C258" s="16" t="s">
        <v>10</v>
      </c>
      <c r="D258" s="16" t="s">
        <v>9</v>
      </c>
      <c r="E258" s="18" t="s">
        <v>8</v>
      </c>
      <c r="F258" s="17" t="s">
        <v>7</v>
      </c>
      <c r="G258" s="16" t="s">
        <v>6</v>
      </c>
      <c r="H258" s="16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s="10" customFormat="1" ht="18.75">
      <c r="A259" s="9"/>
      <c r="B259" s="8"/>
      <c r="C259" s="8"/>
      <c r="D259" s="14"/>
      <c r="E259" s="13"/>
      <c r="F259" s="12"/>
      <c r="G259" s="8"/>
      <c r="H259" s="8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s="10" customFormat="1" ht="18.75">
      <c r="A260" s="9"/>
      <c r="B260" s="8"/>
      <c r="C260" s="8"/>
      <c r="D260" s="14"/>
      <c r="E260" s="13"/>
      <c r="F260" s="12"/>
      <c r="G260" s="8"/>
      <c r="H260" s="8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s="10" customFormat="1" ht="18.75">
      <c r="A261" s="9"/>
      <c r="B261" s="8"/>
      <c r="C261" s="8"/>
      <c r="D261" s="14"/>
      <c r="E261" s="13"/>
      <c r="F261" s="12"/>
      <c r="G261" s="8"/>
      <c r="H261" s="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s="10" customFormat="1" ht="18.75">
      <c r="A262" s="9"/>
      <c r="B262" s="8"/>
      <c r="C262" s="8"/>
      <c r="D262" s="14"/>
      <c r="E262" s="13"/>
      <c r="F262" s="12"/>
      <c r="G262" s="8"/>
      <c r="H262" s="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s="10" customFormat="1" ht="18.75">
      <c r="A263" s="9"/>
      <c r="B263" s="8"/>
      <c r="C263" s="8"/>
      <c r="D263" s="14"/>
      <c r="E263" s="13"/>
      <c r="F263" s="12"/>
      <c r="G263" s="8"/>
      <c r="H263" s="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s="10" customFormat="1" ht="18.75">
      <c r="A264" s="9"/>
      <c r="B264" s="8"/>
      <c r="C264" s="8"/>
      <c r="D264" s="14"/>
      <c r="E264" s="13"/>
      <c r="F264" s="12"/>
      <c r="G264" s="8"/>
      <c r="H264" s="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s="10" customFormat="1" ht="18.75">
      <c r="A265" s="9"/>
      <c r="B265" s="8"/>
      <c r="C265" s="8"/>
      <c r="D265" s="14"/>
      <c r="E265" s="13"/>
      <c r="F265" s="12"/>
      <c r="G265" s="8"/>
      <c r="H265" s="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s="10" customFormat="1" ht="18.75">
      <c r="A266" s="9"/>
      <c r="B266" s="8"/>
      <c r="C266" s="8"/>
      <c r="D266" s="14"/>
      <c r="E266" s="13"/>
      <c r="F266" s="12"/>
      <c r="G266" s="8"/>
      <c r="H266" s="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s="10" customFormat="1" ht="18.75">
      <c r="A267" s="9"/>
      <c r="B267" s="8"/>
      <c r="C267" s="8"/>
      <c r="D267" s="14"/>
      <c r="E267" s="13"/>
      <c r="F267" s="12"/>
      <c r="G267" s="8"/>
      <c r="H267" s="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s="10" customFormat="1" ht="18.75">
      <c r="A268" s="9"/>
      <c r="B268" s="8"/>
      <c r="C268" s="8"/>
      <c r="D268" s="14"/>
      <c r="E268" s="13"/>
      <c r="F268" s="12"/>
      <c r="G268" s="8"/>
      <c r="H268" s="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s="10" customFormat="1" ht="18.75">
      <c r="A269" s="9"/>
      <c r="B269" s="8"/>
      <c r="C269" s="8"/>
      <c r="D269" s="14"/>
      <c r="E269" s="13"/>
      <c r="F269" s="12"/>
      <c r="G269" s="8"/>
      <c r="H269" s="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s="10" customFormat="1" ht="18.75">
      <c r="A270" s="9"/>
      <c r="B270" s="8"/>
      <c r="C270" s="8"/>
      <c r="D270" s="14"/>
      <c r="E270" s="13"/>
      <c r="F270" s="12"/>
      <c r="G270" s="8"/>
      <c r="H270" s="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s="10" customFormat="1" ht="18.75">
      <c r="A271" s="9"/>
      <c r="B271" s="8"/>
      <c r="C271" s="8"/>
      <c r="D271" s="14"/>
      <c r="E271" s="13"/>
      <c r="F271" s="12"/>
      <c r="G271" s="8"/>
      <c r="H271" s="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s="10" customFormat="1" ht="18.75">
      <c r="A272" s="9"/>
      <c r="B272" s="8"/>
      <c r="C272" s="8"/>
      <c r="D272" s="14"/>
      <c r="E272" s="13"/>
      <c r="F272" s="12"/>
      <c r="G272" s="8"/>
      <c r="H272" s="8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s="10" customFormat="1" ht="18.75">
      <c r="A273" s="9"/>
      <c r="B273" s="8"/>
      <c r="C273" s="8"/>
      <c r="D273" s="14"/>
      <c r="E273" s="13"/>
      <c r="F273" s="12"/>
      <c r="G273" s="8"/>
      <c r="H273" s="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s="10" customFormat="1" ht="18.75">
      <c r="A274" s="9"/>
      <c r="B274" s="8"/>
      <c r="C274" s="8"/>
      <c r="D274" s="14"/>
      <c r="E274" s="13"/>
      <c r="F274" s="12"/>
      <c r="G274" s="8"/>
      <c r="H274" s="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s="10" customFormat="1" ht="18.75">
      <c r="A275" s="9"/>
      <c r="B275" s="8"/>
      <c r="C275" s="8"/>
      <c r="D275" s="14"/>
      <c r="E275" s="13"/>
      <c r="F275" s="12"/>
      <c r="G275" s="8"/>
      <c r="H275" s="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s="10" customFormat="1" ht="18.75">
      <c r="A276" s="9"/>
      <c r="B276" s="8"/>
      <c r="C276" s="8"/>
      <c r="D276" s="14"/>
      <c r="E276" s="13"/>
      <c r="F276" s="12"/>
      <c r="G276" s="8"/>
      <c r="H276" s="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s="10" customFormat="1" ht="18.75">
      <c r="A277" s="9"/>
      <c r="B277" s="8"/>
      <c r="C277" s="8"/>
      <c r="D277" s="14"/>
      <c r="E277" s="13"/>
      <c r="F277" s="12"/>
      <c r="G277" s="8"/>
      <c r="H277" s="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</sheetData>
  <sheetProtection/>
  <mergeCells count="53">
    <mergeCell ref="E157:F157"/>
    <mergeCell ref="E165:F165"/>
    <mergeCell ref="E164:F164"/>
    <mergeCell ref="E163:F163"/>
    <mergeCell ref="E160:F160"/>
    <mergeCell ref="E159:F159"/>
    <mergeCell ref="E158:F158"/>
    <mergeCell ref="E166:F166"/>
    <mergeCell ref="E104:F104"/>
    <mergeCell ref="E88:F88"/>
    <mergeCell ref="E103:F103"/>
    <mergeCell ref="E140:F140"/>
    <mergeCell ref="E102:F102"/>
    <mergeCell ref="E108:F108"/>
    <mergeCell ref="E109:F109"/>
    <mergeCell ref="E107:F107"/>
    <mergeCell ref="E106:F106"/>
    <mergeCell ref="E131:F131"/>
    <mergeCell ref="A10:H10"/>
    <mergeCell ref="E74:F74"/>
    <mergeCell ref="E132:F132"/>
    <mergeCell ref="E68:F68"/>
    <mergeCell ref="A1:H1"/>
    <mergeCell ref="A2:H2"/>
    <mergeCell ref="A3:H3"/>
    <mergeCell ref="A4:H4"/>
    <mergeCell ref="A5:H5"/>
    <mergeCell ref="E231:F231"/>
    <mergeCell ref="E167:F167"/>
    <mergeCell ref="E210:F210"/>
    <mergeCell ref="E211:F211"/>
    <mergeCell ref="E202:F202"/>
    <mergeCell ref="E232:F232"/>
    <mergeCell ref="E205:F205"/>
    <mergeCell ref="E216:F216"/>
    <mergeCell ref="E215:F215"/>
    <mergeCell ref="E214:F214"/>
    <mergeCell ref="A7:B7"/>
    <mergeCell ref="C7:D7"/>
    <mergeCell ref="E7:H7"/>
    <mergeCell ref="A6:H6"/>
    <mergeCell ref="E230:F230"/>
    <mergeCell ref="E161:F161"/>
    <mergeCell ref="E162:F162"/>
    <mergeCell ref="A8:G8"/>
    <mergeCell ref="A9:G9"/>
    <mergeCell ref="E217:F217"/>
    <mergeCell ref="E203:F203"/>
    <mergeCell ref="E204:F204"/>
    <mergeCell ref="E209:F209"/>
    <mergeCell ref="E208:F208"/>
    <mergeCell ref="E207:F207"/>
    <mergeCell ref="E206:F20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8"/>
  <sheetViews>
    <sheetView zoomScale="78" zoomScaleNormal="78" zoomScalePageLayoutView="0" workbookViewId="0" topLeftCell="A1">
      <selection activeCell="H124" sqref="H124"/>
    </sheetView>
  </sheetViews>
  <sheetFormatPr defaultColWidth="9.140625" defaultRowHeight="15"/>
  <cols>
    <col min="1" max="1" width="108.00390625" style="9" customWidth="1"/>
    <col min="2" max="2" width="8.7109375" style="8" customWidth="1"/>
    <col min="3" max="3" width="8.7109375" style="4" customWidth="1"/>
    <col min="4" max="4" width="9.140625" style="7" customWidth="1"/>
    <col min="5" max="5" width="14.00390625" style="6" customWidth="1"/>
    <col min="6" max="6" width="8.8515625" style="5" customWidth="1"/>
    <col min="7" max="7" width="10.421875" style="4" customWidth="1"/>
    <col min="8" max="8" width="14.7109375" style="4" customWidth="1"/>
    <col min="9" max="32" width="9.140625" style="3" customWidth="1"/>
  </cols>
  <sheetData>
    <row r="1" spans="1:8" s="1" customFormat="1" ht="15.75" customHeight="1">
      <c r="A1" s="621" t="s">
        <v>224</v>
      </c>
      <c r="B1" s="621"/>
      <c r="C1" s="621"/>
      <c r="D1" s="621"/>
      <c r="E1" s="621"/>
      <c r="F1" s="621"/>
      <c r="G1" s="621"/>
      <c r="H1" s="621"/>
    </row>
    <row r="2" spans="1:8" s="1" customFormat="1" ht="15.75" customHeight="1">
      <c r="A2" s="641" t="s">
        <v>4</v>
      </c>
      <c r="B2" s="641"/>
      <c r="C2" s="641"/>
      <c r="D2" s="641"/>
      <c r="E2" s="641"/>
      <c r="F2" s="641"/>
      <c r="G2" s="641"/>
      <c r="H2" s="641"/>
    </row>
    <row r="3" spans="1:8" s="1" customFormat="1" ht="15.75" customHeight="1">
      <c r="A3" s="641" t="s">
        <v>410</v>
      </c>
      <c r="B3" s="641"/>
      <c r="C3" s="641"/>
      <c r="D3" s="641"/>
      <c r="E3" s="641"/>
      <c r="F3" s="641"/>
      <c r="G3" s="641"/>
      <c r="H3" s="641"/>
    </row>
    <row r="4" spans="1:8" s="2" customFormat="1" ht="16.5" customHeight="1">
      <c r="A4" s="642" t="s">
        <v>411</v>
      </c>
      <c r="B4" s="642"/>
      <c r="C4" s="642"/>
      <c r="D4" s="642"/>
      <c r="E4" s="642"/>
      <c r="F4" s="642"/>
      <c r="G4" s="642"/>
      <c r="H4" s="642"/>
    </row>
    <row r="5" spans="1:8" s="2" customFormat="1" ht="16.5" customHeight="1">
      <c r="A5" s="642" t="s">
        <v>3</v>
      </c>
      <c r="B5" s="642"/>
      <c r="C5" s="642"/>
      <c r="D5" s="642"/>
      <c r="E5" s="642"/>
      <c r="F5" s="642"/>
      <c r="G5" s="642"/>
      <c r="H5" s="642"/>
    </row>
    <row r="6" spans="1:8" s="2" customFormat="1" ht="16.5" customHeight="1">
      <c r="A6" s="642" t="s">
        <v>395</v>
      </c>
      <c r="B6" s="642"/>
      <c r="C6" s="642"/>
      <c r="D6" s="642"/>
      <c r="E6" s="642"/>
      <c r="F6" s="642"/>
      <c r="G6" s="642"/>
      <c r="H6" s="642"/>
    </row>
    <row r="7" spans="1:8" s="2" customFormat="1" ht="16.5" customHeight="1">
      <c r="A7" s="596"/>
      <c r="B7" s="596"/>
      <c r="C7" s="596"/>
      <c r="D7" s="596"/>
      <c r="E7" s="636" t="s">
        <v>430</v>
      </c>
      <c r="F7" s="636"/>
      <c r="G7" s="636"/>
      <c r="H7" s="636"/>
    </row>
    <row r="8" spans="1:8" s="2" customFormat="1" ht="66" customHeight="1">
      <c r="A8" s="643" t="s">
        <v>397</v>
      </c>
      <c r="B8" s="643"/>
      <c r="C8" s="643"/>
      <c r="D8" s="643"/>
      <c r="E8" s="643"/>
      <c r="F8" s="643"/>
      <c r="G8" s="643"/>
      <c r="H8" s="643"/>
    </row>
    <row r="9" spans="1:8" s="239" customFormat="1" ht="15.75">
      <c r="A9" s="287"/>
      <c r="B9" s="286"/>
      <c r="C9" s="285"/>
      <c r="D9" s="285"/>
      <c r="E9" s="285"/>
      <c r="F9" s="285"/>
      <c r="G9" s="284"/>
      <c r="H9" s="547" t="s">
        <v>378</v>
      </c>
    </row>
    <row r="10" spans="1:32" s="236" customFormat="1" ht="54" customHeight="1">
      <c r="A10" s="243" t="s">
        <v>1</v>
      </c>
      <c r="B10" s="242" t="s">
        <v>193</v>
      </c>
      <c r="C10" s="242" t="s">
        <v>200</v>
      </c>
      <c r="D10" s="225" t="s">
        <v>199</v>
      </c>
      <c r="E10" s="241" t="s">
        <v>198</v>
      </c>
      <c r="F10" s="37"/>
      <c r="G10" s="224" t="s">
        <v>197</v>
      </c>
      <c r="H10" s="224" t="s">
        <v>377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</row>
    <row r="11" spans="1:32" s="10" customFormat="1" ht="18.75">
      <c r="A11" s="117" t="s">
        <v>196</v>
      </c>
      <c r="B11" s="32"/>
      <c r="C11" s="29"/>
      <c r="D11" s="115"/>
      <c r="E11" s="225"/>
      <c r="F11" s="224"/>
      <c r="G11" s="114"/>
      <c r="H11" s="257">
        <f>H13+H99+H114+H157+H220+H235+H211+H208</f>
        <v>34367.479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.75">
      <c r="A12" s="393" t="s">
        <v>5</v>
      </c>
      <c r="B12" s="32" t="s">
        <v>0</v>
      </c>
      <c r="C12" s="29"/>
      <c r="D12" s="115"/>
      <c r="E12" s="225"/>
      <c r="F12" s="224"/>
      <c r="G12" s="114"/>
      <c r="H12" s="257">
        <f>H11</f>
        <v>34367.479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.75">
      <c r="A13" s="117" t="s">
        <v>195</v>
      </c>
      <c r="B13" s="32" t="s">
        <v>0</v>
      </c>
      <c r="C13" s="29" t="s">
        <v>9</v>
      </c>
      <c r="D13" s="115"/>
      <c r="E13" s="225"/>
      <c r="F13" s="224"/>
      <c r="G13" s="114"/>
      <c r="H13" s="257">
        <f>H14+H19+H59+H54</f>
        <v>8776.599999999999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37.5">
      <c r="A14" s="25" t="s">
        <v>194</v>
      </c>
      <c r="B14" s="32" t="s">
        <v>0</v>
      </c>
      <c r="C14" s="29" t="s">
        <v>9</v>
      </c>
      <c r="D14" s="115" t="s">
        <v>66</v>
      </c>
      <c r="E14" s="225"/>
      <c r="F14" s="224"/>
      <c r="G14" s="114"/>
      <c r="H14" s="257">
        <f>+H15</f>
        <v>655.96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54" customFormat="1" ht="18.75">
      <c r="A15" s="144" t="s">
        <v>192</v>
      </c>
      <c r="B15" s="59" t="s">
        <v>0</v>
      </c>
      <c r="C15" s="59" t="s">
        <v>9</v>
      </c>
      <c r="D15" s="109" t="s">
        <v>66</v>
      </c>
      <c r="E15" s="599" t="s">
        <v>479</v>
      </c>
      <c r="F15" s="600"/>
      <c r="G15" s="141"/>
      <c r="H15" s="282">
        <f>+H16</f>
        <v>655.96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1:32" s="64" customFormat="1" ht="19.5">
      <c r="A16" s="110" t="s">
        <v>190</v>
      </c>
      <c r="B16" s="47" t="s">
        <v>0</v>
      </c>
      <c r="C16" s="47" t="s">
        <v>9</v>
      </c>
      <c r="D16" s="107" t="s">
        <v>66</v>
      </c>
      <c r="E16" s="597" t="s">
        <v>480</v>
      </c>
      <c r="F16" s="598"/>
      <c r="G16" s="136"/>
      <c r="H16" s="281">
        <f>+H17</f>
        <v>655.96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s="64" customFormat="1" ht="19.5">
      <c r="A17" s="110" t="s">
        <v>174</v>
      </c>
      <c r="B17" s="47" t="s">
        <v>0</v>
      </c>
      <c r="C17" s="47" t="s">
        <v>9</v>
      </c>
      <c r="D17" s="107" t="s">
        <v>66</v>
      </c>
      <c r="E17" s="597" t="s">
        <v>481</v>
      </c>
      <c r="F17" s="598"/>
      <c r="G17" s="136"/>
      <c r="H17" s="281">
        <f>+H18</f>
        <v>655.96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64" customFormat="1" ht="66.75" customHeight="1">
      <c r="A18" s="68" t="s">
        <v>44</v>
      </c>
      <c r="B18" s="16" t="s">
        <v>0</v>
      </c>
      <c r="C18" s="16" t="s">
        <v>9</v>
      </c>
      <c r="D18" s="24" t="s">
        <v>66</v>
      </c>
      <c r="E18" s="597" t="s">
        <v>481</v>
      </c>
      <c r="F18" s="598"/>
      <c r="G18" s="104" t="s">
        <v>12</v>
      </c>
      <c r="H18" s="280">
        <v>655.96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s="64" customFormat="1" ht="56.25">
      <c r="A19" s="25" t="s">
        <v>188</v>
      </c>
      <c r="B19" s="32" t="s">
        <v>0</v>
      </c>
      <c r="C19" s="29" t="s">
        <v>9</v>
      </c>
      <c r="D19" s="29" t="s">
        <v>77</v>
      </c>
      <c r="E19" s="115"/>
      <c r="F19" s="114"/>
      <c r="G19" s="29"/>
      <c r="H19" s="257">
        <f>+H20</f>
        <v>2717.151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64" customFormat="1" ht="19.5">
      <c r="A20" s="144" t="s">
        <v>187</v>
      </c>
      <c r="B20" s="59" t="s">
        <v>0</v>
      </c>
      <c r="C20" s="59" t="s">
        <v>9</v>
      </c>
      <c r="D20" s="109" t="s">
        <v>77</v>
      </c>
      <c r="E20" s="599" t="s">
        <v>483</v>
      </c>
      <c r="F20" s="600"/>
      <c r="G20" s="235"/>
      <c r="H20" s="282">
        <f>+H21</f>
        <v>2717.151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s="64" customFormat="1" ht="19.5">
      <c r="A21" s="110" t="s">
        <v>185</v>
      </c>
      <c r="B21" s="47" t="s">
        <v>0</v>
      </c>
      <c r="C21" s="47" t="s">
        <v>9</v>
      </c>
      <c r="D21" s="107" t="s">
        <v>77</v>
      </c>
      <c r="E21" s="597" t="s">
        <v>463</v>
      </c>
      <c r="F21" s="598"/>
      <c r="G21" s="104"/>
      <c r="H21" s="281">
        <f>+H22</f>
        <v>2717.151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8" s="65" customFormat="1" ht="19.5">
      <c r="A22" s="110" t="s">
        <v>174</v>
      </c>
      <c r="B22" s="47" t="s">
        <v>0</v>
      </c>
      <c r="C22" s="47" t="s">
        <v>9</v>
      </c>
      <c r="D22" s="107" t="s">
        <v>77</v>
      </c>
      <c r="E22" s="597" t="s">
        <v>482</v>
      </c>
      <c r="F22" s="598"/>
      <c r="G22" s="104"/>
      <c r="H22" s="281">
        <f>H23+H24</f>
        <v>2717.151</v>
      </c>
    </row>
    <row r="23" spans="1:8" s="65" customFormat="1" ht="43.5" customHeight="1">
      <c r="A23" s="68" t="s">
        <v>44</v>
      </c>
      <c r="B23" s="16" t="s">
        <v>0</v>
      </c>
      <c r="C23" s="16" t="s">
        <v>9</v>
      </c>
      <c r="D23" s="24" t="s">
        <v>77</v>
      </c>
      <c r="E23" s="597" t="s">
        <v>482</v>
      </c>
      <c r="F23" s="598"/>
      <c r="G23" s="104" t="s">
        <v>12</v>
      </c>
      <c r="H23" s="280">
        <v>2667.151</v>
      </c>
    </row>
    <row r="24" spans="1:8" s="65" customFormat="1" ht="19.5">
      <c r="A24" s="48" t="s">
        <v>20</v>
      </c>
      <c r="B24" s="16" t="s">
        <v>0</v>
      </c>
      <c r="C24" s="16" t="s">
        <v>9</v>
      </c>
      <c r="D24" s="24" t="s">
        <v>77</v>
      </c>
      <c r="E24" s="597" t="s">
        <v>482</v>
      </c>
      <c r="F24" s="598"/>
      <c r="G24" s="104" t="s">
        <v>6</v>
      </c>
      <c r="H24" s="280">
        <v>50</v>
      </c>
    </row>
    <row r="25" spans="1:8" s="65" customFormat="1" ht="37.5" hidden="1">
      <c r="A25" s="75" t="s">
        <v>182</v>
      </c>
      <c r="B25" s="32" t="s">
        <v>0</v>
      </c>
      <c r="C25" s="32" t="s">
        <v>9</v>
      </c>
      <c r="D25" s="72" t="s">
        <v>170</v>
      </c>
      <c r="E25" s="72"/>
      <c r="F25" s="234"/>
      <c r="G25" s="99"/>
      <c r="H25" s="404"/>
    </row>
    <row r="26" spans="1:32" s="64" customFormat="1" ht="18" customHeight="1" hidden="1">
      <c r="A26" s="144" t="s">
        <v>181</v>
      </c>
      <c r="B26" s="59" t="s">
        <v>0</v>
      </c>
      <c r="C26" s="87" t="s">
        <v>9</v>
      </c>
      <c r="D26" s="143" t="s">
        <v>170</v>
      </c>
      <c r="E26" s="100" t="s">
        <v>180</v>
      </c>
      <c r="F26" s="70" t="s">
        <v>30</v>
      </c>
      <c r="G26" s="141"/>
      <c r="H26" s="40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s="64" customFormat="1" ht="0.75" customHeight="1" hidden="1">
      <c r="A27" s="110" t="s">
        <v>179</v>
      </c>
      <c r="B27" s="47" t="s">
        <v>0</v>
      </c>
      <c r="C27" s="134" t="s">
        <v>9</v>
      </c>
      <c r="D27" s="133" t="s">
        <v>170</v>
      </c>
      <c r="E27" s="233" t="s">
        <v>178</v>
      </c>
      <c r="F27" s="40" t="s">
        <v>30</v>
      </c>
      <c r="G27" s="136"/>
      <c r="H27" s="40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8" s="65" customFormat="1" ht="19.5" hidden="1">
      <c r="A28" s="110" t="s">
        <v>174</v>
      </c>
      <c r="B28" s="47" t="s">
        <v>0</v>
      </c>
      <c r="C28" s="134" t="s">
        <v>9</v>
      </c>
      <c r="D28" s="133" t="s">
        <v>170</v>
      </c>
      <c r="E28" s="233" t="s">
        <v>178</v>
      </c>
      <c r="F28" s="40" t="s">
        <v>173</v>
      </c>
      <c r="G28" s="136"/>
      <c r="H28" s="406"/>
    </row>
    <row r="29" spans="1:8" s="65" customFormat="1" ht="43.5" customHeight="1" hidden="1">
      <c r="A29" s="68" t="s">
        <v>44</v>
      </c>
      <c r="B29" s="16" t="s">
        <v>0</v>
      </c>
      <c r="C29" s="16" t="s">
        <v>9</v>
      </c>
      <c r="D29" s="24" t="s">
        <v>170</v>
      </c>
      <c r="E29" s="233" t="s">
        <v>178</v>
      </c>
      <c r="F29" s="40" t="s">
        <v>173</v>
      </c>
      <c r="G29" s="136" t="s">
        <v>12</v>
      </c>
      <c r="H29" s="406"/>
    </row>
    <row r="30" spans="1:8" s="65" customFormat="1" ht="19.5" hidden="1">
      <c r="A30" s="48" t="s">
        <v>20</v>
      </c>
      <c r="B30" s="16" t="s">
        <v>0</v>
      </c>
      <c r="C30" s="16" t="s">
        <v>9</v>
      </c>
      <c r="D30" s="24" t="s">
        <v>170</v>
      </c>
      <c r="E30" s="233" t="s">
        <v>178</v>
      </c>
      <c r="F30" s="40" t="s">
        <v>173</v>
      </c>
      <c r="G30" s="136" t="s">
        <v>6</v>
      </c>
      <c r="H30" s="406"/>
    </row>
    <row r="31" spans="1:8" s="65" customFormat="1" ht="19.5" hidden="1">
      <c r="A31" s="48" t="s">
        <v>47</v>
      </c>
      <c r="B31" s="16" t="s">
        <v>0</v>
      </c>
      <c r="C31" s="16" t="s">
        <v>9</v>
      </c>
      <c r="D31" s="24" t="s">
        <v>170</v>
      </c>
      <c r="E31" s="233" t="s">
        <v>178</v>
      </c>
      <c r="F31" s="40" t="s">
        <v>173</v>
      </c>
      <c r="G31" s="136" t="s">
        <v>46</v>
      </c>
      <c r="H31" s="406"/>
    </row>
    <row r="32" spans="1:32" s="64" customFormat="1" ht="19.5" hidden="1">
      <c r="A32" s="110" t="s">
        <v>177</v>
      </c>
      <c r="B32" s="47" t="s">
        <v>0</v>
      </c>
      <c r="C32" s="134" t="s">
        <v>9</v>
      </c>
      <c r="D32" s="133" t="s">
        <v>170</v>
      </c>
      <c r="E32" s="233" t="s">
        <v>176</v>
      </c>
      <c r="F32" s="40" t="s">
        <v>30</v>
      </c>
      <c r="G32" s="136"/>
      <c r="H32" s="406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8" s="65" customFormat="1" ht="19.5" hidden="1">
      <c r="A33" s="110" t="s">
        <v>174</v>
      </c>
      <c r="B33" s="47" t="s">
        <v>0</v>
      </c>
      <c r="C33" s="134" t="s">
        <v>9</v>
      </c>
      <c r="D33" s="133" t="s">
        <v>170</v>
      </c>
      <c r="E33" s="233" t="s">
        <v>176</v>
      </c>
      <c r="F33" s="40" t="s">
        <v>173</v>
      </c>
      <c r="G33" s="136"/>
      <c r="H33" s="406"/>
    </row>
    <row r="34" spans="1:8" s="65" customFormat="1" ht="43.5" customHeight="1" hidden="1">
      <c r="A34" s="68" t="s">
        <v>44</v>
      </c>
      <c r="B34" s="16" t="s">
        <v>0</v>
      </c>
      <c r="C34" s="16" t="s">
        <v>9</v>
      </c>
      <c r="D34" s="24" t="s">
        <v>170</v>
      </c>
      <c r="E34" s="233" t="s">
        <v>176</v>
      </c>
      <c r="F34" s="40" t="s">
        <v>173</v>
      </c>
      <c r="G34" s="136" t="s">
        <v>12</v>
      </c>
      <c r="H34" s="406"/>
    </row>
    <row r="35" spans="1:8" s="65" customFormat="1" ht="19.5" hidden="1">
      <c r="A35" s="48" t="s">
        <v>20</v>
      </c>
      <c r="B35" s="16" t="s">
        <v>0</v>
      </c>
      <c r="C35" s="16" t="s">
        <v>9</v>
      </c>
      <c r="D35" s="24" t="s">
        <v>170</v>
      </c>
      <c r="E35" s="233" t="s">
        <v>176</v>
      </c>
      <c r="F35" s="40" t="s">
        <v>173</v>
      </c>
      <c r="G35" s="136" t="s">
        <v>6</v>
      </c>
      <c r="H35" s="406"/>
    </row>
    <row r="36" spans="1:8" s="65" customFormat="1" ht="24.75" customHeight="1" hidden="1">
      <c r="A36" s="48" t="s">
        <v>47</v>
      </c>
      <c r="B36" s="16" t="s">
        <v>0</v>
      </c>
      <c r="C36" s="16" t="s">
        <v>9</v>
      </c>
      <c r="D36" s="24" t="s">
        <v>170</v>
      </c>
      <c r="E36" s="233" t="s">
        <v>176</v>
      </c>
      <c r="F36" s="40" t="s">
        <v>173</v>
      </c>
      <c r="G36" s="136" t="s">
        <v>46</v>
      </c>
      <c r="H36" s="406"/>
    </row>
    <row r="37" spans="1:32" s="64" customFormat="1" ht="19.5" hidden="1">
      <c r="A37" s="110" t="s">
        <v>175</v>
      </c>
      <c r="B37" s="47" t="s">
        <v>0</v>
      </c>
      <c r="C37" s="134" t="s">
        <v>9</v>
      </c>
      <c r="D37" s="133" t="s">
        <v>170</v>
      </c>
      <c r="E37" s="233" t="s">
        <v>169</v>
      </c>
      <c r="F37" s="40" t="s">
        <v>30</v>
      </c>
      <c r="G37" s="136"/>
      <c r="H37" s="406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8" s="65" customFormat="1" ht="19.5" hidden="1">
      <c r="A38" s="110" t="s">
        <v>174</v>
      </c>
      <c r="B38" s="47" t="s">
        <v>0</v>
      </c>
      <c r="C38" s="134" t="s">
        <v>9</v>
      </c>
      <c r="D38" s="133" t="s">
        <v>170</v>
      </c>
      <c r="E38" s="233" t="s">
        <v>169</v>
      </c>
      <c r="F38" s="40" t="s">
        <v>173</v>
      </c>
      <c r="G38" s="136"/>
      <c r="H38" s="406"/>
    </row>
    <row r="39" spans="1:8" s="65" customFormat="1" ht="43.5" customHeight="1" hidden="1">
      <c r="A39" s="68" t="s">
        <v>44</v>
      </c>
      <c r="B39" s="16" t="s">
        <v>0</v>
      </c>
      <c r="C39" s="16" t="s">
        <v>9</v>
      </c>
      <c r="D39" s="24" t="s">
        <v>170</v>
      </c>
      <c r="E39" s="233" t="s">
        <v>169</v>
      </c>
      <c r="F39" s="40" t="s">
        <v>173</v>
      </c>
      <c r="G39" s="136" t="s">
        <v>12</v>
      </c>
      <c r="H39" s="406"/>
    </row>
    <row r="40" spans="1:8" s="65" customFormat="1" ht="19.5" hidden="1">
      <c r="A40" s="48" t="s">
        <v>20</v>
      </c>
      <c r="B40" s="16" t="s">
        <v>0</v>
      </c>
      <c r="C40" s="16" t="s">
        <v>9</v>
      </c>
      <c r="D40" s="24" t="s">
        <v>170</v>
      </c>
      <c r="E40" s="233" t="s">
        <v>169</v>
      </c>
      <c r="F40" s="40" t="s">
        <v>173</v>
      </c>
      <c r="G40" s="136" t="s">
        <v>6</v>
      </c>
      <c r="H40" s="406"/>
    </row>
    <row r="41" spans="1:8" s="65" customFormat="1" ht="19.5" hidden="1">
      <c r="A41" s="48" t="s">
        <v>47</v>
      </c>
      <c r="B41" s="16" t="s">
        <v>0</v>
      </c>
      <c r="C41" s="16" t="s">
        <v>9</v>
      </c>
      <c r="D41" s="24" t="s">
        <v>170</v>
      </c>
      <c r="E41" s="233" t="s">
        <v>169</v>
      </c>
      <c r="F41" s="40" t="s">
        <v>173</v>
      </c>
      <c r="G41" s="136" t="s">
        <v>46</v>
      </c>
      <c r="H41" s="406"/>
    </row>
    <row r="42" spans="1:8" s="65" customFormat="1" ht="37.5" hidden="1">
      <c r="A42" s="137" t="s">
        <v>172</v>
      </c>
      <c r="B42" s="134" t="s">
        <v>0</v>
      </c>
      <c r="C42" s="134" t="s">
        <v>9</v>
      </c>
      <c r="D42" s="133" t="s">
        <v>170</v>
      </c>
      <c r="E42" s="132" t="s">
        <v>169</v>
      </c>
      <c r="F42" s="131" t="s">
        <v>168</v>
      </c>
      <c r="G42" s="136"/>
      <c r="H42" s="406"/>
    </row>
    <row r="43" spans="1:8" s="11" customFormat="1" ht="18.75" hidden="1">
      <c r="A43" s="68" t="s">
        <v>171</v>
      </c>
      <c r="B43" s="16" t="s">
        <v>0</v>
      </c>
      <c r="C43" s="16" t="s">
        <v>9</v>
      </c>
      <c r="D43" s="16" t="s">
        <v>170</v>
      </c>
      <c r="E43" s="132" t="s">
        <v>169</v>
      </c>
      <c r="F43" s="131" t="s">
        <v>168</v>
      </c>
      <c r="G43" s="16" t="s">
        <v>167</v>
      </c>
      <c r="H43" s="258"/>
    </row>
    <row r="44" spans="1:8" s="11" customFormat="1" ht="18.75" hidden="1">
      <c r="A44" s="232" t="s">
        <v>166</v>
      </c>
      <c r="B44" s="32" t="s">
        <v>0</v>
      </c>
      <c r="C44" s="114" t="s">
        <v>9</v>
      </c>
      <c r="D44" s="29" t="s">
        <v>24</v>
      </c>
      <c r="E44" s="225"/>
      <c r="F44" s="224"/>
      <c r="G44" s="79"/>
      <c r="H44" s="159"/>
    </row>
    <row r="45" spans="1:8" s="11" customFormat="1" ht="18.75" hidden="1">
      <c r="A45" s="231" t="s">
        <v>134</v>
      </c>
      <c r="B45" s="59" t="s">
        <v>0</v>
      </c>
      <c r="C45" s="209" t="s">
        <v>9</v>
      </c>
      <c r="D45" s="88" t="s">
        <v>24</v>
      </c>
      <c r="E45" s="230" t="s">
        <v>165</v>
      </c>
      <c r="F45" s="229" t="s">
        <v>30</v>
      </c>
      <c r="G45" s="228"/>
      <c r="H45" s="407"/>
    </row>
    <row r="46" spans="1:32" s="64" customFormat="1" ht="19.5" hidden="1">
      <c r="A46" s="110" t="s">
        <v>164</v>
      </c>
      <c r="B46" s="47" t="s">
        <v>0</v>
      </c>
      <c r="C46" s="134" t="s">
        <v>9</v>
      </c>
      <c r="D46" s="133" t="s">
        <v>24</v>
      </c>
      <c r="E46" s="77" t="s">
        <v>162</v>
      </c>
      <c r="F46" s="76" t="s">
        <v>30</v>
      </c>
      <c r="G46" s="136"/>
      <c r="H46" s="406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s="64" customFormat="1" ht="19.5" hidden="1">
      <c r="A47" s="110" t="s">
        <v>163</v>
      </c>
      <c r="B47" s="47" t="s">
        <v>0</v>
      </c>
      <c r="C47" s="134" t="s">
        <v>9</v>
      </c>
      <c r="D47" s="133" t="s">
        <v>24</v>
      </c>
      <c r="E47" s="77" t="s">
        <v>162</v>
      </c>
      <c r="F47" s="76" t="s">
        <v>161</v>
      </c>
      <c r="G47" s="136"/>
      <c r="H47" s="406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8" s="11" customFormat="1" ht="18.75" hidden="1">
      <c r="A48" s="226" t="s">
        <v>20</v>
      </c>
      <c r="B48" s="16" t="s">
        <v>0</v>
      </c>
      <c r="C48" s="16" t="s">
        <v>9</v>
      </c>
      <c r="D48" s="16" t="s">
        <v>24</v>
      </c>
      <c r="E48" s="77" t="s">
        <v>162</v>
      </c>
      <c r="F48" s="76" t="s">
        <v>161</v>
      </c>
      <c r="G48" s="16" t="s">
        <v>6</v>
      </c>
      <c r="H48" s="258"/>
    </row>
    <row r="49" spans="1:8" s="42" customFormat="1" ht="20.25" customHeight="1" hidden="1">
      <c r="A49" s="75" t="s">
        <v>160</v>
      </c>
      <c r="B49" s="32" t="s">
        <v>0</v>
      </c>
      <c r="C49" s="32" t="s">
        <v>9</v>
      </c>
      <c r="D49" s="74">
        <v>11</v>
      </c>
      <c r="E49" s="225"/>
      <c r="F49" s="224"/>
      <c r="G49" s="16"/>
      <c r="H49" s="258"/>
    </row>
    <row r="50" spans="1:8" s="42" customFormat="1" ht="20.25" customHeight="1" hidden="1">
      <c r="A50" s="68" t="s">
        <v>159</v>
      </c>
      <c r="B50" s="59" t="s">
        <v>0</v>
      </c>
      <c r="C50" s="16" t="s">
        <v>9</v>
      </c>
      <c r="D50" s="223">
        <v>11</v>
      </c>
      <c r="E50" s="151" t="s">
        <v>158</v>
      </c>
      <c r="F50" s="26" t="s">
        <v>30</v>
      </c>
      <c r="G50" s="23"/>
      <c r="H50" s="408"/>
    </row>
    <row r="51" spans="1:8" s="42" customFormat="1" ht="20.25" customHeight="1" hidden="1">
      <c r="A51" s="68" t="s">
        <v>157</v>
      </c>
      <c r="B51" s="47" t="s">
        <v>0</v>
      </c>
      <c r="C51" s="16" t="s">
        <v>9</v>
      </c>
      <c r="D51" s="223">
        <v>11</v>
      </c>
      <c r="E51" s="151" t="s">
        <v>155</v>
      </c>
      <c r="F51" s="94" t="s">
        <v>30</v>
      </c>
      <c r="G51" s="23"/>
      <c r="H51" s="408"/>
    </row>
    <row r="52" spans="1:8" s="42" customFormat="1" ht="18.75" hidden="1">
      <c r="A52" s="48" t="s">
        <v>156</v>
      </c>
      <c r="B52" s="47" t="s">
        <v>0</v>
      </c>
      <c r="C52" s="16" t="s">
        <v>9</v>
      </c>
      <c r="D52" s="223">
        <v>11</v>
      </c>
      <c r="E52" s="147" t="s">
        <v>155</v>
      </c>
      <c r="F52" s="146">
        <v>1403</v>
      </c>
      <c r="G52" s="23"/>
      <c r="H52" s="408"/>
    </row>
    <row r="53" spans="1:8" s="42" customFormat="1" ht="0.75" customHeight="1">
      <c r="A53" s="48" t="s">
        <v>47</v>
      </c>
      <c r="B53" s="16" t="s">
        <v>0</v>
      </c>
      <c r="C53" s="16" t="s">
        <v>9</v>
      </c>
      <c r="D53" s="222">
        <v>11</v>
      </c>
      <c r="E53" s="151" t="s">
        <v>155</v>
      </c>
      <c r="F53" s="215">
        <v>1403</v>
      </c>
      <c r="G53" s="16" t="s">
        <v>46</v>
      </c>
      <c r="H53" s="258"/>
    </row>
    <row r="54" spans="1:8" s="42" customFormat="1" ht="20.25" customHeight="1">
      <c r="A54" s="398" t="s">
        <v>160</v>
      </c>
      <c r="B54" s="279" t="s">
        <v>0</v>
      </c>
      <c r="C54" s="279" t="s">
        <v>9</v>
      </c>
      <c r="D54" s="394" t="s">
        <v>33</v>
      </c>
      <c r="E54" s="395"/>
      <c r="F54" s="396"/>
      <c r="G54" s="272"/>
      <c r="H54" s="409">
        <f>H55</f>
        <v>50</v>
      </c>
    </row>
    <row r="55" spans="1:8" s="42" customFormat="1" ht="20.25" customHeight="1">
      <c r="A55" s="397" t="s">
        <v>159</v>
      </c>
      <c r="B55" s="279" t="s">
        <v>0</v>
      </c>
      <c r="C55" s="279" t="s">
        <v>9</v>
      </c>
      <c r="D55" s="394" t="s">
        <v>33</v>
      </c>
      <c r="E55" s="599" t="s">
        <v>485</v>
      </c>
      <c r="F55" s="600"/>
      <c r="G55" s="272"/>
      <c r="H55" s="410">
        <f>H56</f>
        <v>50</v>
      </c>
    </row>
    <row r="56" spans="1:8" s="42" customFormat="1" ht="20.25" customHeight="1">
      <c r="A56" s="397" t="s">
        <v>160</v>
      </c>
      <c r="B56" s="272" t="s">
        <v>0</v>
      </c>
      <c r="C56" s="272" t="s">
        <v>9</v>
      </c>
      <c r="D56" s="461" t="s">
        <v>33</v>
      </c>
      <c r="E56" s="597" t="s">
        <v>484</v>
      </c>
      <c r="F56" s="598"/>
      <c r="G56" s="272"/>
      <c r="H56" s="410">
        <f>H58</f>
        <v>50</v>
      </c>
    </row>
    <row r="57" spans="1:8" s="42" customFormat="1" ht="20.25" customHeight="1">
      <c r="A57" s="397" t="s">
        <v>156</v>
      </c>
      <c r="B57" s="272" t="s">
        <v>0</v>
      </c>
      <c r="C57" s="272" t="s">
        <v>9</v>
      </c>
      <c r="D57" s="461" t="s">
        <v>33</v>
      </c>
      <c r="E57" s="597" t="s">
        <v>281</v>
      </c>
      <c r="F57" s="598"/>
      <c r="G57" s="272"/>
      <c r="H57" s="410">
        <f>H58</f>
        <v>50</v>
      </c>
    </row>
    <row r="58" spans="1:8" s="42" customFormat="1" ht="20.25" customHeight="1">
      <c r="A58" s="397" t="s">
        <v>47</v>
      </c>
      <c r="B58" s="272" t="s">
        <v>0</v>
      </c>
      <c r="C58" s="272" t="s">
        <v>9</v>
      </c>
      <c r="D58" s="461" t="s">
        <v>33</v>
      </c>
      <c r="E58" s="597" t="s">
        <v>281</v>
      </c>
      <c r="F58" s="598"/>
      <c r="G58" s="272" t="s">
        <v>46</v>
      </c>
      <c r="H58" s="410">
        <v>50</v>
      </c>
    </row>
    <row r="59" spans="1:8" s="42" customFormat="1" ht="18.75">
      <c r="A59" s="25" t="s">
        <v>154</v>
      </c>
      <c r="B59" s="32" t="s">
        <v>0</v>
      </c>
      <c r="C59" s="29" t="s">
        <v>9</v>
      </c>
      <c r="D59" s="115" t="s">
        <v>131</v>
      </c>
      <c r="E59" s="38"/>
      <c r="F59" s="37"/>
      <c r="G59" s="114"/>
      <c r="H59" s="257">
        <f>H64+H69+H88+H96</f>
        <v>5353.489</v>
      </c>
    </row>
    <row r="60" spans="1:8" s="145" customFormat="1" ht="18.75" customHeight="1" hidden="1">
      <c r="A60" s="75"/>
      <c r="B60" s="59"/>
      <c r="C60" s="32"/>
      <c r="D60" s="72"/>
      <c r="E60" s="102"/>
      <c r="F60" s="30"/>
      <c r="G60" s="99"/>
      <c r="H60" s="404"/>
    </row>
    <row r="61" spans="1:8" s="145" customFormat="1" ht="18.75" customHeight="1" hidden="1">
      <c r="A61" s="68"/>
      <c r="B61" s="47"/>
      <c r="C61" s="16"/>
      <c r="D61" s="24"/>
      <c r="E61" s="151"/>
      <c r="F61" s="94"/>
      <c r="G61" s="217"/>
      <c r="H61" s="411"/>
    </row>
    <row r="62" spans="1:8" s="42" customFormat="1" ht="18.75" customHeight="1" hidden="1">
      <c r="A62" s="220"/>
      <c r="B62" s="47"/>
      <c r="C62" s="219"/>
      <c r="D62" s="218"/>
      <c r="E62" s="147"/>
      <c r="F62" s="146"/>
      <c r="G62" s="217"/>
      <c r="H62" s="411"/>
    </row>
    <row r="63" spans="1:8" s="42" customFormat="1" ht="18.75" customHeight="1" hidden="1">
      <c r="A63" s="148"/>
      <c r="B63" s="16"/>
      <c r="C63" s="214"/>
      <c r="D63" s="214"/>
      <c r="E63" s="151"/>
      <c r="F63" s="215"/>
      <c r="G63" s="214"/>
      <c r="H63" s="412"/>
    </row>
    <row r="64" spans="1:8" s="145" customFormat="1" ht="65.25" customHeight="1">
      <c r="A64" s="75" t="s">
        <v>335</v>
      </c>
      <c r="B64" s="59" t="s">
        <v>0</v>
      </c>
      <c r="C64" s="32" t="s">
        <v>9</v>
      </c>
      <c r="D64" s="72" t="s">
        <v>131</v>
      </c>
      <c r="E64" s="630" t="s">
        <v>475</v>
      </c>
      <c r="F64" s="629"/>
      <c r="G64" s="99"/>
      <c r="H64" s="257">
        <f>H65</f>
        <v>20</v>
      </c>
    </row>
    <row r="65" spans="1:8" s="145" customFormat="1" ht="56.25">
      <c r="A65" s="212" t="s">
        <v>152</v>
      </c>
      <c r="B65" s="47" t="s">
        <v>0</v>
      </c>
      <c r="C65" s="16" t="s">
        <v>9</v>
      </c>
      <c r="D65" s="24" t="s">
        <v>131</v>
      </c>
      <c r="E65" s="611" t="s">
        <v>474</v>
      </c>
      <c r="F65" s="612"/>
      <c r="G65" s="23"/>
      <c r="H65" s="257">
        <f>+H66+H68</f>
        <v>20</v>
      </c>
    </row>
    <row r="66" spans="1:243" s="65" customFormat="1" ht="19.5">
      <c r="A66" s="110" t="s">
        <v>151</v>
      </c>
      <c r="B66" s="47" t="s">
        <v>0</v>
      </c>
      <c r="C66" s="47" t="s">
        <v>9</v>
      </c>
      <c r="D66" s="107" t="s">
        <v>131</v>
      </c>
      <c r="E66" s="597" t="s">
        <v>473</v>
      </c>
      <c r="F66" s="598"/>
      <c r="G66" s="139"/>
      <c r="H66" s="413">
        <f>+H67</f>
        <v>0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</row>
    <row r="67" spans="1:243" s="65" customFormat="1" ht="56.25">
      <c r="A67" s="271" t="s">
        <v>44</v>
      </c>
      <c r="B67" s="270" t="s">
        <v>0</v>
      </c>
      <c r="C67" s="269" t="s">
        <v>9</v>
      </c>
      <c r="D67" s="268" t="s">
        <v>131</v>
      </c>
      <c r="E67" s="649" t="s">
        <v>339</v>
      </c>
      <c r="F67" s="650"/>
      <c r="G67" s="267" t="s">
        <v>12</v>
      </c>
      <c r="H67" s="414">
        <v>0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</row>
    <row r="68" spans="1:243" s="65" customFormat="1" ht="19.5">
      <c r="A68" s="533" t="s">
        <v>20</v>
      </c>
      <c r="B68" s="16" t="s">
        <v>0</v>
      </c>
      <c r="C68" s="16" t="s">
        <v>9</v>
      </c>
      <c r="D68" s="16" t="s">
        <v>131</v>
      </c>
      <c r="E68" s="597" t="s">
        <v>473</v>
      </c>
      <c r="F68" s="598"/>
      <c r="G68" s="16" t="s">
        <v>6</v>
      </c>
      <c r="H68" s="537">
        <v>20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</row>
    <row r="69" spans="1:8" s="145" customFormat="1" ht="38.25" customHeight="1">
      <c r="A69" s="210" t="s">
        <v>149</v>
      </c>
      <c r="B69" s="59" t="s">
        <v>0</v>
      </c>
      <c r="C69" s="209" t="s">
        <v>9</v>
      </c>
      <c r="D69" s="208">
        <v>13</v>
      </c>
      <c r="E69" s="647" t="s">
        <v>472</v>
      </c>
      <c r="F69" s="648"/>
      <c r="G69" s="266"/>
      <c r="H69" s="415">
        <f>+H70+H87+H86</f>
        <v>1766.9</v>
      </c>
    </row>
    <row r="70" spans="1:8" s="42" customFormat="1" ht="18.75">
      <c r="A70" s="68" t="s">
        <v>147</v>
      </c>
      <c r="B70" s="47" t="s">
        <v>0</v>
      </c>
      <c r="C70" s="204" t="s">
        <v>9</v>
      </c>
      <c r="D70" s="46">
        <v>13</v>
      </c>
      <c r="E70" s="646" t="s">
        <v>471</v>
      </c>
      <c r="F70" s="634"/>
      <c r="G70" s="44"/>
      <c r="H70" s="159">
        <f>H71</f>
        <v>558.9</v>
      </c>
    </row>
    <row r="71" spans="1:8" s="42" customFormat="1" ht="18.75">
      <c r="A71" s="48" t="s">
        <v>146</v>
      </c>
      <c r="B71" s="47" t="s">
        <v>0</v>
      </c>
      <c r="C71" s="45" t="s">
        <v>9</v>
      </c>
      <c r="D71" s="46">
        <v>13</v>
      </c>
      <c r="E71" s="646" t="s">
        <v>135</v>
      </c>
      <c r="F71" s="634"/>
      <c r="G71" s="44"/>
      <c r="H71" s="159">
        <f>H72</f>
        <v>558.9</v>
      </c>
    </row>
    <row r="72" spans="1:8" s="42" customFormat="1" ht="24" customHeight="1">
      <c r="A72" s="148" t="s">
        <v>20</v>
      </c>
      <c r="B72" s="16" t="s">
        <v>0</v>
      </c>
      <c r="C72" s="201" t="s">
        <v>9</v>
      </c>
      <c r="D72" s="200">
        <v>13</v>
      </c>
      <c r="E72" s="633" t="s">
        <v>135</v>
      </c>
      <c r="F72" s="634"/>
      <c r="G72" s="198" t="s">
        <v>6</v>
      </c>
      <c r="H72" s="258">
        <v>558.9</v>
      </c>
    </row>
    <row r="73" spans="1:8" s="42" customFormat="1" ht="18.75" customHeight="1" hidden="1">
      <c r="A73" s="191" t="s">
        <v>134</v>
      </c>
      <c r="B73" s="265" t="s">
        <v>0</v>
      </c>
      <c r="C73" s="197" t="s">
        <v>9</v>
      </c>
      <c r="D73" s="196">
        <v>13</v>
      </c>
      <c r="E73" s="619" t="s">
        <v>135</v>
      </c>
      <c r="F73" s="620"/>
      <c r="G73" s="195" t="s">
        <v>46</v>
      </c>
      <c r="H73" s="257"/>
    </row>
    <row r="74" spans="1:8" s="42" customFormat="1" ht="18.75" customHeight="1" hidden="1">
      <c r="A74" s="50" t="s">
        <v>132</v>
      </c>
      <c r="B74" s="59" t="s">
        <v>0</v>
      </c>
      <c r="C74" s="181" t="s">
        <v>9</v>
      </c>
      <c r="D74" s="181" t="s">
        <v>131</v>
      </c>
      <c r="E74" s="31" t="s">
        <v>133</v>
      </c>
      <c r="F74" s="30" t="s">
        <v>16</v>
      </c>
      <c r="G74" s="180"/>
      <c r="H74" s="159"/>
    </row>
    <row r="75" spans="1:248" s="193" customFormat="1" ht="19.5" customHeight="1" hidden="1">
      <c r="A75" s="48" t="s">
        <v>143</v>
      </c>
      <c r="B75" s="47" t="s">
        <v>0</v>
      </c>
      <c r="C75" s="79" t="s">
        <v>9</v>
      </c>
      <c r="D75" s="79" t="s">
        <v>131</v>
      </c>
      <c r="E75" s="18" t="s">
        <v>128</v>
      </c>
      <c r="F75" s="126" t="s">
        <v>16</v>
      </c>
      <c r="G75" s="179"/>
      <c r="H75" s="258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4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94"/>
      <c r="HZ75" s="194"/>
      <c r="IA75" s="194"/>
      <c r="IB75" s="194"/>
      <c r="IC75" s="194"/>
      <c r="ID75" s="194"/>
      <c r="IE75" s="194"/>
      <c r="IF75" s="194"/>
      <c r="IG75" s="194"/>
      <c r="IH75" s="194"/>
      <c r="II75" s="194"/>
      <c r="IJ75" s="194"/>
      <c r="IK75" s="194"/>
      <c r="IL75" s="194"/>
      <c r="IM75" s="194"/>
      <c r="IN75" s="194"/>
    </row>
    <row r="76" spans="1:248" s="193" customFormat="1" ht="56.25" customHeight="1" hidden="1">
      <c r="A76" s="68" t="s">
        <v>44</v>
      </c>
      <c r="B76" s="264" t="s">
        <v>0</v>
      </c>
      <c r="C76" s="19" t="s">
        <v>9</v>
      </c>
      <c r="D76" s="19">
        <v>13</v>
      </c>
      <c r="E76" s="189" t="s">
        <v>128</v>
      </c>
      <c r="F76" s="188" t="s">
        <v>127</v>
      </c>
      <c r="G76" s="19"/>
      <c r="H76" s="258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</row>
    <row r="77" spans="1:248" s="193" customFormat="1" ht="19.5" customHeight="1" hidden="1">
      <c r="A77" s="33" t="s">
        <v>20</v>
      </c>
      <c r="B77" s="19" t="s">
        <v>0</v>
      </c>
      <c r="C77" s="19" t="s">
        <v>9</v>
      </c>
      <c r="D77" s="19">
        <v>13</v>
      </c>
      <c r="E77" s="189" t="s">
        <v>128</v>
      </c>
      <c r="F77" s="188" t="s">
        <v>127</v>
      </c>
      <c r="G77" s="19" t="s">
        <v>6</v>
      </c>
      <c r="H77" s="258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94"/>
      <c r="HZ77" s="194"/>
      <c r="IA77" s="194"/>
      <c r="IB77" s="194"/>
      <c r="IC77" s="194"/>
      <c r="ID77" s="194"/>
      <c r="IE77" s="194"/>
      <c r="IF77" s="194"/>
      <c r="IG77" s="194"/>
      <c r="IH77" s="194"/>
      <c r="II77" s="194"/>
      <c r="IJ77" s="194"/>
      <c r="IK77" s="194"/>
      <c r="IL77" s="194"/>
      <c r="IM77" s="194"/>
      <c r="IN77" s="194"/>
    </row>
    <row r="78" spans="1:248" s="193" customFormat="1" ht="19.5" customHeight="1" hidden="1">
      <c r="A78" s="48" t="s">
        <v>47</v>
      </c>
      <c r="B78" s="19" t="s">
        <v>0</v>
      </c>
      <c r="C78" s="19" t="s">
        <v>9</v>
      </c>
      <c r="D78" s="190" t="s">
        <v>131</v>
      </c>
      <c r="E78" s="189" t="s">
        <v>140</v>
      </c>
      <c r="F78" s="188" t="s">
        <v>16</v>
      </c>
      <c r="G78" s="187"/>
      <c r="H78" s="258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194"/>
      <c r="GH78" s="194"/>
      <c r="GI78" s="194"/>
      <c r="GJ78" s="194"/>
      <c r="GK78" s="194"/>
      <c r="GL78" s="194"/>
      <c r="GM78" s="194"/>
      <c r="GN78" s="194"/>
      <c r="GO78" s="194"/>
      <c r="GP78" s="194"/>
      <c r="GQ78" s="194"/>
      <c r="GR78" s="194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94"/>
      <c r="HZ78" s="194"/>
      <c r="IA78" s="194"/>
      <c r="IB78" s="194"/>
      <c r="IC78" s="194"/>
      <c r="ID78" s="194"/>
      <c r="IE78" s="194"/>
      <c r="IF78" s="194"/>
      <c r="IG78" s="194"/>
      <c r="IH78" s="194"/>
      <c r="II78" s="194"/>
      <c r="IJ78" s="194"/>
      <c r="IK78" s="194"/>
      <c r="IL78" s="194"/>
      <c r="IM78" s="194"/>
      <c r="IN78" s="194"/>
    </row>
    <row r="79" spans="1:8" s="42" customFormat="1" ht="18.75" customHeight="1" hidden="1">
      <c r="A79" s="121" t="s">
        <v>142</v>
      </c>
      <c r="B79" s="19" t="s">
        <v>0</v>
      </c>
      <c r="C79" s="19" t="s">
        <v>9</v>
      </c>
      <c r="D79" s="190" t="s">
        <v>131</v>
      </c>
      <c r="E79" s="189" t="s">
        <v>140</v>
      </c>
      <c r="F79" s="188" t="s">
        <v>139</v>
      </c>
      <c r="G79" s="187"/>
      <c r="H79" s="416"/>
    </row>
    <row r="80" spans="1:8" s="42" customFormat="1" ht="18.75" customHeight="1" hidden="1">
      <c r="A80" s="121" t="s">
        <v>141</v>
      </c>
      <c r="B80" s="19" t="s">
        <v>0</v>
      </c>
      <c r="C80" s="19" t="s">
        <v>9</v>
      </c>
      <c r="D80" s="190" t="s">
        <v>131</v>
      </c>
      <c r="E80" s="189" t="s">
        <v>140</v>
      </c>
      <c r="F80" s="188" t="s">
        <v>139</v>
      </c>
      <c r="G80" s="187" t="s">
        <v>12</v>
      </c>
      <c r="H80" s="417"/>
    </row>
    <row r="81" spans="1:8" s="145" customFormat="1" ht="18.75" customHeight="1" hidden="1">
      <c r="A81" s="191" t="s">
        <v>134</v>
      </c>
      <c r="B81" s="263" t="s">
        <v>0</v>
      </c>
      <c r="C81" s="19" t="s">
        <v>9</v>
      </c>
      <c r="D81" s="190" t="s">
        <v>131</v>
      </c>
      <c r="E81" s="189" t="s">
        <v>140</v>
      </c>
      <c r="F81" s="188" t="s">
        <v>139</v>
      </c>
      <c r="G81" s="187" t="s">
        <v>6</v>
      </c>
      <c r="H81" s="257"/>
    </row>
    <row r="82" spans="1:8" s="42" customFormat="1" ht="18.75" hidden="1">
      <c r="A82" s="50" t="s">
        <v>132</v>
      </c>
      <c r="B82" s="47" t="s">
        <v>0</v>
      </c>
      <c r="C82" s="79" t="s">
        <v>66</v>
      </c>
      <c r="D82" s="79" t="s">
        <v>37</v>
      </c>
      <c r="E82" s="18" t="s">
        <v>137</v>
      </c>
      <c r="F82" s="126" t="s">
        <v>30</v>
      </c>
      <c r="G82" s="79"/>
      <c r="H82" s="159"/>
    </row>
    <row r="83" spans="1:8" s="42" customFormat="1" ht="37.5" hidden="1">
      <c r="A83" s="50" t="s">
        <v>138</v>
      </c>
      <c r="B83" s="47" t="s">
        <v>0</v>
      </c>
      <c r="C83" s="186" t="s">
        <v>66</v>
      </c>
      <c r="D83" s="186" t="s">
        <v>37</v>
      </c>
      <c r="E83" s="18" t="s">
        <v>137</v>
      </c>
      <c r="F83" s="126" t="s">
        <v>136</v>
      </c>
      <c r="G83" s="186"/>
      <c r="H83" s="418"/>
    </row>
    <row r="84" spans="1:8" s="42" customFormat="1" ht="39.75" customHeight="1" hidden="1">
      <c r="A84" s="68" t="s">
        <v>44</v>
      </c>
      <c r="B84" s="16" t="s">
        <v>0</v>
      </c>
      <c r="C84" s="16" t="s">
        <v>66</v>
      </c>
      <c r="D84" s="16" t="s">
        <v>37</v>
      </c>
      <c r="E84" s="18" t="s">
        <v>137</v>
      </c>
      <c r="F84" s="126" t="s">
        <v>136</v>
      </c>
      <c r="G84" s="16" t="s">
        <v>12</v>
      </c>
      <c r="H84" s="258"/>
    </row>
    <row r="85" spans="1:8" s="42" customFormat="1" ht="23.25" customHeight="1" hidden="1">
      <c r="A85" s="48" t="s">
        <v>20</v>
      </c>
      <c r="B85" s="16" t="s">
        <v>0</v>
      </c>
      <c r="C85" s="16" t="s">
        <v>66</v>
      </c>
      <c r="D85" s="16" t="s">
        <v>37</v>
      </c>
      <c r="E85" s="18" t="s">
        <v>137</v>
      </c>
      <c r="F85" s="126" t="s">
        <v>136</v>
      </c>
      <c r="G85" s="16" t="s">
        <v>6</v>
      </c>
      <c r="H85" s="258"/>
    </row>
    <row r="86" spans="1:8" s="42" customFormat="1" ht="23.25" customHeight="1">
      <c r="A86" s="48" t="s">
        <v>28</v>
      </c>
      <c r="B86" s="16" t="s">
        <v>0</v>
      </c>
      <c r="C86" s="201" t="s">
        <v>9</v>
      </c>
      <c r="D86" s="200">
        <v>13</v>
      </c>
      <c r="E86" s="633" t="s">
        <v>135</v>
      </c>
      <c r="F86" s="634"/>
      <c r="G86" s="198" t="s">
        <v>25</v>
      </c>
      <c r="H86" s="258">
        <v>22</v>
      </c>
    </row>
    <row r="87" spans="1:8" s="42" customFormat="1" ht="23.25" customHeight="1">
      <c r="A87" s="48" t="s">
        <v>47</v>
      </c>
      <c r="B87" s="16" t="s">
        <v>0</v>
      </c>
      <c r="C87" s="184" t="s">
        <v>9</v>
      </c>
      <c r="D87" s="183">
        <v>13</v>
      </c>
      <c r="E87" s="622" t="s">
        <v>135</v>
      </c>
      <c r="F87" s="623"/>
      <c r="G87" s="43" t="s">
        <v>46</v>
      </c>
      <c r="H87" s="258">
        <v>1186</v>
      </c>
    </row>
    <row r="88" spans="1:8" s="42" customFormat="1" ht="23.25" customHeight="1">
      <c r="A88" s="73" t="s">
        <v>134</v>
      </c>
      <c r="B88" s="59" t="s">
        <v>0</v>
      </c>
      <c r="C88" s="181" t="s">
        <v>9</v>
      </c>
      <c r="D88" s="181" t="s">
        <v>131</v>
      </c>
      <c r="E88" s="635" t="s">
        <v>460</v>
      </c>
      <c r="F88" s="603"/>
      <c r="G88" s="176"/>
      <c r="H88" s="415">
        <f>+H89</f>
        <v>3442</v>
      </c>
    </row>
    <row r="89" spans="1:8" s="42" customFormat="1" ht="23.25" customHeight="1">
      <c r="A89" s="68" t="s">
        <v>132</v>
      </c>
      <c r="B89" s="47" t="s">
        <v>0</v>
      </c>
      <c r="C89" s="79" t="s">
        <v>9</v>
      </c>
      <c r="D89" s="79" t="s">
        <v>131</v>
      </c>
      <c r="E89" s="609" t="s">
        <v>459</v>
      </c>
      <c r="F89" s="610"/>
      <c r="G89" s="79"/>
      <c r="H89" s="419">
        <f>+H90+H94</f>
        <v>3442</v>
      </c>
    </row>
    <row r="90" spans="1:8" s="42" customFormat="1" ht="27.75" customHeight="1">
      <c r="A90" s="68" t="s">
        <v>143</v>
      </c>
      <c r="B90" s="47" t="s">
        <v>0</v>
      </c>
      <c r="C90" s="16" t="s">
        <v>9</v>
      </c>
      <c r="D90" s="16">
        <v>13</v>
      </c>
      <c r="E90" s="611" t="s">
        <v>462</v>
      </c>
      <c r="F90" s="612"/>
      <c r="G90" s="79"/>
      <c r="H90" s="419">
        <f>+H91+H92+H93</f>
        <v>3372</v>
      </c>
    </row>
    <row r="91" spans="1:8" s="42" customFormat="1" ht="58.5" customHeight="1">
      <c r="A91" s="68" t="s">
        <v>44</v>
      </c>
      <c r="B91" s="47" t="s">
        <v>0</v>
      </c>
      <c r="C91" s="16" t="s">
        <v>9</v>
      </c>
      <c r="D91" s="16">
        <v>13</v>
      </c>
      <c r="E91" s="611" t="s">
        <v>462</v>
      </c>
      <c r="F91" s="612"/>
      <c r="G91" s="16" t="s">
        <v>12</v>
      </c>
      <c r="H91" s="258">
        <v>1918.524</v>
      </c>
    </row>
    <row r="92" spans="1:8" s="42" customFormat="1" ht="23.25" customHeight="1">
      <c r="A92" s="33" t="s">
        <v>20</v>
      </c>
      <c r="B92" s="47" t="s">
        <v>0</v>
      </c>
      <c r="C92" s="16" t="s">
        <v>9</v>
      </c>
      <c r="D92" s="16">
        <v>13</v>
      </c>
      <c r="E92" s="611" t="s">
        <v>462</v>
      </c>
      <c r="F92" s="612"/>
      <c r="G92" s="16" t="s">
        <v>6</v>
      </c>
      <c r="H92" s="258">
        <v>1446.476</v>
      </c>
    </row>
    <row r="93" spans="1:8" s="42" customFormat="1" ht="23.25" customHeight="1">
      <c r="A93" s="33" t="s">
        <v>47</v>
      </c>
      <c r="B93" s="16" t="s">
        <v>0</v>
      </c>
      <c r="C93" s="16" t="s">
        <v>9</v>
      </c>
      <c r="D93" s="16">
        <v>13</v>
      </c>
      <c r="E93" s="611" t="s">
        <v>462</v>
      </c>
      <c r="F93" s="612"/>
      <c r="G93" s="16" t="s">
        <v>46</v>
      </c>
      <c r="H93" s="258">
        <v>7</v>
      </c>
    </row>
    <row r="94" spans="1:8" s="42" customFormat="1" ht="23.25" customHeight="1">
      <c r="A94" s="96" t="s">
        <v>129</v>
      </c>
      <c r="B94" s="59" t="s">
        <v>0</v>
      </c>
      <c r="C94" s="32" t="s">
        <v>9</v>
      </c>
      <c r="D94" s="32">
        <v>13</v>
      </c>
      <c r="E94" s="630" t="s">
        <v>461</v>
      </c>
      <c r="F94" s="629"/>
      <c r="G94" s="32"/>
      <c r="H94" s="420">
        <v>70</v>
      </c>
    </row>
    <row r="95" spans="1:8" s="42" customFormat="1" ht="23.25" customHeight="1">
      <c r="A95" s="48" t="s">
        <v>20</v>
      </c>
      <c r="B95" s="16" t="s">
        <v>0</v>
      </c>
      <c r="C95" s="16" t="s">
        <v>9</v>
      </c>
      <c r="D95" s="16">
        <v>13</v>
      </c>
      <c r="E95" s="611" t="s">
        <v>461</v>
      </c>
      <c r="F95" s="612"/>
      <c r="G95" s="16" t="s">
        <v>6</v>
      </c>
      <c r="H95" s="258">
        <v>70</v>
      </c>
    </row>
    <row r="96" spans="1:8" s="42" customFormat="1" ht="23.25" customHeight="1">
      <c r="A96" s="524" t="s">
        <v>185</v>
      </c>
      <c r="B96" s="32" t="s">
        <v>0</v>
      </c>
      <c r="C96" s="279" t="s">
        <v>9</v>
      </c>
      <c r="D96" s="394" t="s">
        <v>131</v>
      </c>
      <c r="E96" s="630" t="s">
        <v>463</v>
      </c>
      <c r="F96" s="629"/>
      <c r="G96" s="32"/>
      <c r="H96" s="420" t="str">
        <f>H98</f>
        <v>124,589</v>
      </c>
    </row>
    <row r="97" spans="1:8" s="42" customFormat="1" ht="36.75" customHeight="1">
      <c r="A97" s="444" t="s">
        <v>362</v>
      </c>
      <c r="B97" s="16" t="s">
        <v>0</v>
      </c>
      <c r="C97" s="526" t="s">
        <v>9</v>
      </c>
      <c r="D97" s="527" t="s">
        <v>131</v>
      </c>
      <c r="E97" s="631" t="s">
        <v>464</v>
      </c>
      <c r="F97" s="632"/>
      <c r="G97" s="526"/>
      <c r="H97" s="258" t="str">
        <f>H98</f>
        <v>124,589</v>
      </c>
    </row>
    <row r="98" spans="1:8" s="42" customFormat="1" ht="23.25" customHeight="1">
      <c r="A98" s="466" t="s">
        <v>171</v>
      </c>
      <c r="B98" s="16" t="s">
        <v>0</v>
      </c>
      <c r="C98" s="526" t="s">
        <v>9</v>
      </c>
      <c r="D98" s="527" t="s">
        <v>131</v>
      </c>
      <c r="E98" s="631" t="s">
        <v>464</v>
      </c>
      <c r="F98" s="632"/>
      <c r="G98" s="526" t="s">
        <v>167</v>
      </c>
      <c r="H98" s="15" t="s">
        <v>433</v>
      </c>
    </row>
    <row r="99" spans="1:8" s="175" customFormat="1" ht="36.75" customHeight="1">
      <c r="A99" s="117" t="s">
        <v>126</v>
      </c>
      <c r="B99" s="253" t="s">
        <v>0</v>
      </c>
      <c r="C99" s="170" t="s">
        <v>37</v>
      </c>
      <c r="D99" s="170"/>
      <c r="E99" s="172"/>
      <c r="F99" s="171"/>
      <c r="G99" s="170"/>
      <c r="H99" s="421">
        <f>H100+H109+H105</f>
        <v>165</v>
      </c>
    </row>
    <row r="100" spans="1:8" s="175" customFormat="1" ht="82.5" customHeight="1">
      <c r="A100" s="75" t="s">
        <v>313</v>
      </c>
      <c r="B100" s="59" t="s">
        <v>0</v>
      </c>
      <c r="C100" s="16" t="s">
        <v>37</v>
      </c>
      <c r="D100" s="16" t="s">
        <v>96</v>
      </c>
      <c r="E100" s="18" t="s">
        <v>124</v>
      </c>
      <c r="F100" s="126" t="s">
        <v>16</v>
      </c>
      <c r="G100" s="170"/>
      <c r="H100" s="257">
        <f>H103</f>
        <v>135</v>
      </c>
    </row>
    <row r="101" spans="1:8" s="175" customFormat="1" ht="57.75" customHeight="1">
      <c r="A101" s="160" t="s">
        <v>123</v>
      </c>
      <c r="B101" s="149" t="s">
        <v>0</v>
      </c>
      <c r="C101" s="472" t="s">
        <v>37</v>
      </c>
      <c r="D101" s="32" t="s">
        <v>96</v>
      </c>
      <c r="E101" s="530" t="s">
        <v>340</v>
      </c>
      <c r="F101" s="531" t="s">
        <v>16</v>
      </c>
      <c r="G101" s="32"/>
      <c r="H101" s="257">
        <f>H102</f>
        <v>135</v>
      </c>
    </row>
    <row r="102" spans="1:8" s="175" customFormat="1" ht="39.75" customHeight="1">
      <c r="A102" s="122" t="s">
        <v>122</v>
      </c>
      <c r="B102" s="120" t="s">
        <v>0</v>
      </c>
      <c r="C102" s="168" t="s">
        <v>37</v>
      </c>
      <c r="D102" s="16" t="s">
        <v>96</v>
      </c>
      <c r="E102" s="624" t="s">
        <v>341</v>
      </c>
      <c r="F102" s="625"/>
      <c r="G102" s="16"/>
      <c r="H102" s="159">
        <f>H103</f>
        <v>135</v>
      </c>
    </row>
    <row r="103" spans="1:8" s="175" customFormat="1" ht="29.25" customHeight="1">
      <c r="A103" s="48" t="s">
        <v>20</v>
      </c>
      <c r="B103" s="120" t="s">
        <v>0</v>
      </c>
      <c r="C103" s="168" t="s">
        <v>37</v>
      </c>
      <c r="D103" s="16" t="s">
        <v>96</v>
      </c>
      <c r="E103" s="609" t="s">
        <v>341</v>
      </c>
      <c r="F103" s="610"/>
      <c r="G103" s="16" t="s">
        <v>6</v>
      </c>
      <c r="H103" s="159">
        <v>135</v>
      </c>
    </row>
    <row r="104" spans="1:8" s="175" customFormat="1" ht="18.75">
      <c r="A104" s="169" t="s">
        <v>125</v>
      </c>
      <c r="B104" s="47" t="s">
        <v>0</v>
      </c>
      <c r="C104" s="32" t="s">
        <v>37</v>
      </c>
      <c r="D104" s="32" t="s">
        <v>38</v>
      </c>
      <c r="E104" s="602" t="s">
        <v>477</v>
      </c>
      <c r="F104" s="603"/>
      <c r="G104" s="32"/>
      <c r="H104" s="257">
        <f>H105</f>
        <v>30</v>
      </c>
    </row>
    <row r="105" spans="1:8" s="177" customFormat="1" ht="84" customHeight="1">
      <c r="A105" s="75" t="s">
        <v>313</v>
      </c>
      <c r="B105" s="59" t="s">
        <v>0</v>
      </c>
      <c r="C105" s="16" t="s">
        <v>37</v>
      </c>
      <c r="D105" s="16" t="s">
        <v>38</v>
      </c>
      <c r="E105" s="609" t="s">
        <v>477</v>
      </c>
      <c r="F105" s="610"/>
      <c r="G105" s="16"/>
      <c r="H105" s="420">
        <f>H106</f>
        <v>30</v>
      </c>
    </row>
    <row r="106" spans="1:8" s="175" customFormat="1" ht="26.25" customHeight="1">
      <c r="A106" s="544" t="s">
        <v>222</v>
      </c>
      <c r="B106" s="59" t="s">
        <v>0</v>
      </c>
      <c r="C106" s="16" t="s">
        <v>37</v>
      </c>
      <c r="D106" s="16" t="s">
        <v>38</v>
      </c>
      <c r="E106" s="609" t="s">
        <v>476</v>
      </c>
      <c r="F106" s="610"/>
      <c r="G106" s="32"/>
      <c r="H106" s="420">
        <f>+H108</f>
        <v>30</v>
      </c>
    </row>
    <row r="107" spans="1:8" s="42" customFormat="1" ht="37.5">
      <c r="A107" s="546" t="s">
        <v>308</v>
      </c>
      <c r="B107" s="104" t="s">
        <v>0</v>
      </c>
      <c r="C107" s="168" t="s">
        <v>37</v>
      </c>
      <c r="D107" s="168" t="s">
        <v>38</v>
      </c>
      <c r="E107" s="609" t="s">
        <v>444</v>
      </c>
      <c r="F107" s="610"/>
      <c r="G107" s="16"/>
      <c r="H107" s="159">
        <v>30</v>
      </c>
    </row>
    <row r="108" spans="1:8" s="42" customFormat="1" ht="18" customHeight="1">
      <c r="A108" s="545" t="s">
        <v>20</v>
      </c>
      <c r="B108" s="16" t="s">
        <v>0</v>
      </c>
      <c r="C108" s="168" t="s">
        <v>37</v>
      </c>
      <c r="D108" s="168" t="s">
        <v>38</v>
      </c>
      <c r="E108" s="609" t="s">
        <v>444</v>
      </c>
      <c r="F108" s="610"/>
      <c r="G108" s="16" t="s">
        <v>6</v>
      </c>
      <c r="H108" s="258">
        <v>30</v>
      </c>
    </row>
    <row r="109" spans="1:8" s="145" customFormat="1" ht="39" customHeight="1" hidden="1">
      <c r="A109" s="25" t="s">
        <v>121</v>
      </c>
      <c r="B109" s="32" t="s">
        <v>0</v>
      </c>
      <c r="C109" s="29" t="s">
        <v>37</v>
      </c>
      <c r="D109" s="29">
        <v>14</v>
      </c>
      <c r="E109" s="166"/>
      <c r="F109" s="165"/>
      <c r="G109" s="61"/>
      <c r="H109" s="257">
        <f>+H110</f>
        <v>0</v>
      </c>
    </row>
    <row r="110" spans="1:8" s="145" customFormat="1" ht="59.25" customHeight="1" hidden="1">
      <c r="A110" s="21" t="s">
        <v>314</v>
      </c>
      <c r="B110" s="59" t="s">
        <v>0</v>
      </c>
      <c r="C110" s="29" t="s">
        <v>37</v>
      </c>
      <c r="D110" s="29">
        <v>14</v>
      </c>
      <c r="E110" s="31" t="s">
        <v>120</v>
      </c>
      <c r="F110" s="30" t="s">
        <v>16</v>
      </c>
      <c r="G110" s="61"/>
      <c r="H110" s="257">
        <f>H113</f>
        <v>0</v>
      </c>
    </row>
    <row r="111" spans="1:8" s="42" customFormat="1" ht="42.75" customHeight="1" hidden="1">
      <c r="A111" s="164" t="s">
        <v>119</v>
      </c>
      <c r="B111" s="47" t="s">
        <v>0</v>
      </c>
      <c r="C111" s="79" t="s">
        <v>37</v>
      </c>
      <c r="D111" s="79" t="s">
        <v>118</v>
      </c>
      <c r="E111" s="18" t="s">
        <v>355</v>
      </c>
      <c r="F111" s="126" t="s">
        <v>16</v>
      </c>
      <c r="G111" s="118"/>
      <c r="H111" s="159">
        <v>0</v>
      </c>
    </row>
    <row r="112" spans="1:8" s="42" customFormat="1" ht="39" customHeight="1" hidden="1">
      <c r="A112" s="68" t="s">
        <v>117</v>
      </c>
      <c r="B112" s="47" t="s">
        <v>0</v>
      </c>
      <c r="C112" s="16" t="s">
        <v>37</v>
      </c>
      <c r="D112" s="16">
        <v>14</v>
      </c>
      <c r="E112" s="18" t="s">
        <v>355</v>
      </c>
      <c r="F112" s="126" t="s">
        <v>116</v>
      </c>
      <c r="G112" s="16"/>
      <c r="H112" s="159">
        <v>0</v>
      </c>
    </row>
    <row r="113" spans="1:8" s="42" customFormat="1" ht="18.75" hidden="1">
      <c r="A113" s="48" t="s">
        <v>20</v>
      </c>
      <c r="B113" s="16" t="s">
        <v>0</v>
      </c>
      <c r="C113" s="16" t="s">
        <v>37</v>
      </c>
      <c r="D113" s="16">
        <v>14</v>
      </c>
      <c r="E113" s="27" t="s">
        <v>355</v>
      </c>
      <c r="F113" s="26" t="s">
        <v>116</v>
      </c>
      <c r="G113" s="16" t="s">
        <v>6</v>
      </c>
      <c r="H113" s="258">
        <v>0</v>
      </c>
    </row>
    <row r="114" spans="1:8" s="42" customFormat="1" ht="18.75">
      <c r="A114" s="25" t="s">
        <v>115</v>
      </c>
      <c r="B114" s="253" t="s">
        <v>0</v>
      </c>
      <c r="C114" s="29" t="s">
        <v>77</v>
      </c>
      <c r="D114" s="35"/>
      <c r="E114" s="35"/>
      <c r="F114" s="34"/>
      <c r="G114" s="114"/>
      <c r="H114" s="257">
        <f>H115+H132+H154</f>
        <v>10471.815</v>
      </c>
    </row>
    <row r="115" spans="1:8" s="42" customFormat="1" ht="18.75">
      <c r="A115" s="160" t="s">
        <v>114</v>
      </c>
      <c r="B115" s="260" t="s">
        <v>0</v>
      </c>
      <c r="C115" s="29" t="s">
        <v>77</v>
      </c>
      <c r="D115" s="115" t="s">
        <v>96</v>
      </c>
      <c r="E115" s="115"/>
      <c r="F115" s="114"/>
      <c r="G115" s="114"/>
      <c r="H115" s="257">
        <f>H116</f>
        <v>9401.815</v>
      </c>
    </row>
    <row r="116" spans="1:8" s="42" customFormat="1" ht="80.25" customHeight="1">
      <c r="A116" s="21" t="s">
        <v>345</v>
      </c>
      <c r="B116" s="260" t="s">
        <v>0</v>
      </c>
      <c r="C116" s="29" t="s">
        <v>77</v>
      </c>
      <c r="D116" s="115" t="s">
        <v>96</v>
      </c>
      <c r="E116" s="115" t="s">
        <v>268</v>
      </c>
      <c r="F116" s="114" t="s">
        <v>16</v>
      </c>
      <c r="G116" s="114"/>
      <c r="H116" s="257">
        <f>H131+H120+H121</f>
        <v>9401.815</v>
      </c>
    </row>
    <row r="117" spans="1:8" s="42" customFormat="1" ht="39" customHeight="1">
      <c r="A117" s="261" t="s">
        <v>113</v>
      </c>
      <c r="B117" s="259" t="s">
        <v>0</v>
      </c>
      <c r="C117" s="79" t="s">
        <v>77</v>
      </c>
      <c r="D117" s="167" t="s">
        <v>96</v>
      </c>
      <c r="E117" s="167" t="s">
        <v>381</v>
      </c>
      <c r="F117" s="125" t="s">
        <v>16</v>
      </c>
      <c r="G117" s="125"/>
      <c r="H117" s="159">
        <v>0</v>
      </c>
    </row>
    <row r="118" spans="1:8" s="42" customFormat="1" ht="39.75" customHeight="1">
      <c r="A118" s="129" t="s">
        <v>112</v>
      </c>
      <c r="B118" s="259" t="s">
        <v>0</v>
      </c>
      <c r="C118" s="79" t="s">
        <v>77</v>
      </c>
      <c r="D118" s="167" t="s">
        <v>96</v>
      </c>
      <c r="E118" s="167" t="s">
        <v>381</v>
      </c>
      <c r="F118" s="125" t="s">
        <v>108</v>
      </c>
      <c r="G118" s="125"/>
      <c r="H118" s="159">
        <f>H120</f>
        <v>0</v>
      </c>
    </row>
    <row r="119" spans="1:8" s="42" customFormat="1" ht="23.25" customHeight="1">
      <c r="A119" s="48" t="s">
        <v>111</v>
      </c>
      <c r="B119" s="259" t="s">
        <v>0</v>
      </c>
      <c r="C119" s="79" t="s">
        <v>77</v>
      </c>
      <c r="D119" s="167" t="s">
        <v>96</v>
      </c>
      <c r="E119" s="167" t="s">
        <v>381</v>
      </c>
      <c r="F119" s="125" t="s">
        <v>108</v>
      </c>
      <c r="G119" s="125" t="s">
        <v>70</v>
      </c>
      <c r="H119" s="159">
        <v>0</v>
      </c>
    </row>
    <row r="120" spans="1:8" s="42" customFormat="1" ht="41.25" customHeight="1">
      <c r="A120" s="162" t="s">
        <v>110</v>
      </c>
      <c r="B120" s="259" t="s">
        <v>0</v>
      </c>
      <c r="C120" s="79" t="s">
        <v>77</v>
      </c>
      <c r="D120" s="167" t="s">
        <v>96</v>
      </c>
      <c r="E120" s="167" t="s">
        <v>381</v>
      </c>
      <c r="F120" s="125" t="s">
        <v>108</v>
      </c>
      <c r="G120" s="125" t="s">
        <v>70</v>
      </c>
      <c r="H120" s="159">
        <v>0</v>
      </c>
    </row>
    <row r="121" spans="1:8" s="42" customFormat="1" ht="43.5" customHeight="1">
      <c r="A121" s="261" t="s">
        <v>106</v>
      </c>
      <c r="B121" s="259" t="s">
        <v>0</v>
      </c>
      <c r="C121" s="79" t="s">
        <v>77</v>
      </c>
      <c r="D121" s="167" t="s">
        <v>96</v>
      </c>
      <c r="E121" s="167" t="s">
        <v>269</v>
      </c>
      <c r="F121" s="125" t="s">
        <v>16</v>
      </c>
      <c r="G121" s="125"/>
      <c r="H121" s="156">
        <f>H122+H124</f>
        <v>8676.815</v>
      </c>
    </row>
    <row r="122" spans="1:8" s="42" customFormat="1" ht="37.5">
      <c r="A122" s="122" t="s">
        <v>105</v>
      </c>
      <c r="B122" s="259" t="s">
        <v>0</v>
      </c>
      <c r="C122" s="79" t="s">
        <v>77</v>
      </c>
      <c r="D122" s="167" t="s">
        <v>96</v>
      </c>
      <c r="E122" s="167" t="s">
        <v>269</v>
      </c>
      <c r="F122" s="125" t="s">
        <v>103</v>
      </c>
      <c r="G122" s="125"/>
      <c r="H122" s="159">
        <f>H123</f>
        <v>392.154</v>
      </c>
    </row>
    <row r="123" spans="1:8" s="42" customFormat="1" ht="27" customHeight="1">
      <c r="A123" s="48" t="s">
        <v>20</v>
      </c>
      <c r="B123" s="259" t="s">
        <v>0</v>
      </c>
      <c r="C123" s="79" t="s">
        <v>77</v>
      </c>
      <c r="D123" s="167" t="s">
        <v>96</v>
      </c>
      <c r="E123" s="167" t="s">
        <v>269</v>
      </c>
      <c r="F123" s="125" t="s">
        <v>103</v>
      </c>
      <c r="G123" s="125" t="s">
        <v>6</v>
      </c>
      <c r="H123" s="156">
        <v>392.154</v>
      </c>
    </row>
    <row r="124" spans="1:8" s="42" customFormat="1" ht="27" customHeight="1">
      <c r="A124" s="146"/>
      <c r="B124" s="259" t="s">
        <v>0</v>
      </c>
      <c r="C124" s="79" t="s">
        <v>77</v>
      </c>
      <c r="D124" s="167" t="s">
        <v>96</v>
      </c>
      <c r="E124" s="167" t="s">
        <v>269</v>
      </c>
      <c r="F124" s="125"/>
      <c r="G124" s="125"/>
      <c r="H124" s="156">
        <f>H126+H128</f>
        <v>8284.661</v>
      </c>
    </row>
    <row r="125" spans="1:8" s="42" customFormat="1" ht="33" customHeight="1">
      <c r="A125" s="122" t="s">
        <v>105</v>
      </c>
      <c r="B125" s="259" t="s">
        <v>0</v>
      </c>
      <c r="C125" s="79" t="s">
        <v>77</v>
      </c>
      <c r="D125" s="167" t="s">
        <v>96</v>
      </c>
      <c r="E125" s="167" t="s">
        <v>269</v>
      </c>
      <c r="F125" s="125" t="s">
        <v>412</v>
      </c>
      <c r="G125" s="125"/>
      <c r="H125" s="156">
        <f>H126</f>
        <v>82.846</v>
      </c>
    </row>
    <row r="126" spans="1:8" s="42" customFormat="1" ht="27" customHeight="1">
      <c r="A126" s="48" t="s">
        <v>20</v>
      </c>
      <c r="B126" s="259" t="s">
        <v>0</v>
      </c>
      <c r="C126" s="79" t="s">
        <v>77</v>
      </c>
      <c r="D126" s="167" t="s">
        <v>96</v>
      </c>
      <c r="E126" s="167" t="s">
        <v>269</v>
      </c>
      <c r="F126" s="125" t="s">
        <v>412</v>
      </c>
      <c r="G126" s="125" t="s">
        <v>6</v>
      </c>
      <c r="H126" s="156">
        <v>82.846</v>
      </c>
    </row>
    <row r="127" spans="1:8" s="42" customFormat="1" ht="34.5" customHeight="1">
      <c r="A127" s="122" t="s">
        <v>105</v>
      </c>
      <c r="B127" s="259" t="s">
        <v>0</v>
      </c>
      <c r="C127" s="79" t="s">
        <v>77</v>
      </c>
      <c r="D127" s="167" t="s">
        <v>96</v>
      </c>
      <c r="E127" s="167" t="s">
        <v>269</v>
      </c>
      <c r="F127" s="125" t="s">
        <v>426</v>
      </c>
      <c r="G127" s="125"/>
      <c r="H127" s="156">
        <f>H128</f>
        <v>8201.815</v>
      </c>
    </row>
    <row r="128" spans="1:8" s="42" customFormat="1" ht="27" customHeight="1">
      <c r="A128" s="48" t="s">
        <v>20</v>
      </c>
      <c r="B128" s="259" t="s">
        <v>0</v>
      </c>
      <c r="C128" s="79" t="s">
        <v>77</v>
      </c>
      <c r="D128" s="167" t="s">
        <v>96</v>
      </c>
      <c r="E128" s="167" t="s">
        <v>269</v>
      </c>
      <c r="F128" s="125" t="s">
        <v>426</v>
      </c>
      <c r="G128" s="125" t="s">
        <v>6</v>
      </c>
      <c r="H128" s="156">
        <v>8201.815</v>
      </c>
    </row>
    <row r="129" spans="1:8" s="42" customFormat="1" ht="39" customHeight="1">
      <c r="A129" s="128" t="s">
        <v>99</v>
      </c>
      <c r="B129" s="259" t="s">
        <v>0</v>
      </c>
      <c r="C129" s="79" t="s">
        <v>77</v>
      </c>
      <c r="D129" s="167" t="s">
        <v>96</v>
      </c>
      <c r="E129" s="167" t="s">
        <v>270</v>
      </c>
      <c r="F129" s="126" t="s">
        <v>16</v>
      </c>
      <c r="G129" s="125"/>
      <c r="H129" s="159">
        <f>H130</f>
        <v>725</v>
      </c>
    </row>
    <row r="130" spans="1:8" s="42" customFormat="1" ht="37.5">
      <c r="A130" s="153" t="s">
        <v>97</v>
      </c>
      <c r="B130" s="259" t="s">
        <v>0</v>
      </c>
      <c r="C130" s="79" t="s">
        <v>77</v>
      </c>
      <c r="D130" s="167" t="s">
        <v>96</v>
      </c>
      <c r="E130" s="609" t="s">
        <v>271</v>
      </c>
      <c r="F130" s="610"/>
      <c r="G130" s="125"/>
      <c r="H130" s="159">
        <f>H131</f>
        <v>725</v>
      </c>
    </row>
    <row r="131" spans="1:8" s="42" customFormat="1" ht="18.75" customHeight="1">
      <c r="A131" s="48" t="s">
        <v>20</v>
      </c>
      <c r="B131" s="259" t="s">
        <v>0</v>
      </c>
      <c r="C131" s="79" t="s">
        <v>77</v>
      </c>
      <c r="D131" s="167" t="s">
        <v>96</v>
      </c>
      <c r="E131" s="609" t="s">
        <v>271</v>
      </c>
      <c r="F131" s="610"/>
      <c r="G131" s="125" t="s">
        <v>6</v>
      </c>
      <c r="H131" s="159">
        <v>725</v>
      </c>
    </row>
    <row r="132" spans="1:8" s="42" customFormat="1" ht="18.75">
      <c r="A132" s="75" t="s">
        <v>95</v>
      </c>
      <c r="B132" s="32" t="s">
        <v>0</v>
      </c>
      <c r="C132" s="32" t="s">
        <v>77</v>
      </c>
      <c r="D132" s="72">
        <v>12</v>
      </c>
      <c r="E132" s="18"/>
      <c r="F132" s="126"/>
      <c r="G132" s="99"/>
      <c r="H132" s="420">
        <f>H133+H146</f>
        <v>1060</v>
      </c>
    </row>
    <row r="133" spans="1:8" s="42" customFormat="1" ht="75.75" customHeight="1">
      <c r="A133" s="75" t="s">
        <v>342</v>
      </c>
      <c r="B133" s="32" t="s">
        <v>0</v>
      </c>
      <c r="C133" s="32" t="s">
        <v>77</v>
      </c>
      <c r="D133" s="72" t="s">
        <v>76</v>
      </c>
      <c r="E133" s="174" t="s">
        <v>94</v>
      </c>
      <c r="F133" s="173" t="s">
        <v>16</v>
      </c>
      <c r="G133" s="99"/>
      <c r="H133" s="420">
        <f>H135</f>
        <v>300</v>
      </c>
    </row>
    <row r="134" spans="1:8" s="42" customFormat="1" ht="39.75" customHeight="1">
      <c r="A134" s="262" t="s">
        <v>357</v>
      </c>
      <c r="B134" s="32" t="s">
        <v>0</v>
      </c>
      <c r="C134" s="279" t="s">
        <v>77</v>
      </c>
      <c r="D134" s="394" t="s">
        <v>76</v>
      </c>
      <c r="E134" s="516" t="s">
        <v>343</v>
      </c>
      <c r="F134" s="517" t="s">
        <v>16</v>
      </c>
      <c r="G134" s="99"/>
      <c r="H134" s="420">
        <f>H135</f>
        <v>300</v>
      </c>
    </row>
    <row r="135" spans="1:8" s="42" customFormat="1" ht="18.75">
      <c r="A135" s="150" t="s">
        <v>93</v>
      </c>
      <c r="B135" s="16" t="s">
        <v>0</v>
      </c>
      <c r="C135" s="16" t="s">
        <v>77</v>
      </c>
      <c r="D135" s="24" t="s">
        <v>76</v>
      </c>
      <c r="E135" s="147" t="s">
        <v>343</v>
      </c>
      <c r="F135" s="146" t="s">
        <v>92</v>
      </c>
      <c r="G135" s="99"/>
      <c r="H135" s="258">
        <f>H136</f>
        <v>300</v>
      </c>
    </row>
    <row r="136" spans="1:8" s="42" customFormat="1" ht="24" customHeight="1">
      <c r="A136" s="148" t="s">
        <v>20</v>
      </c>
      <c r="B136" s="16" t="s">
        <v>0</v>
      </c>
      <c r="C136" s="16" t="s">
        <v>77</v>
      </c>
      <c r="D136" s="24" t="s">
        <v>76</v>
      </c>
      <c r="E136" s="147" t="s">
        <v>343</v>
      </c>
      <c r="F136" s="146" t="s">
        <v>92</v>
      </c>
      <c r="G136" s="23" t="s">
        <v>6</v>
      </c>
      <c r="H136" s="408">
        <v>300</v>
      </c>
    </row>
    <row r="137" spans="1:32" s="64" customFormat="1" ht="19.5" hidden="1">
      <c r="A137" s="144" t="s">
        <v>91</v>
      </c>
      <c r="B137" s="59" t="s">
        <v>0</v>
      </c>
      <c r="C137" s="87" t="s">
        <v>77</v>
      </c>
      <c r="D137" s="143" t="s">
        <v>76</v>
      </c>
      <c r="E137" s="142" t="s">
        <v>90</v>
      </c>
      <c r="F137" s="101" t="s">
        <v>30</v>
      </c>
      <c r="G137" s="141"/>
      <c r="H137" s="40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</row>
    <row r="138" spans="1:242" s="65" customFormat="1" ht="56.25" hidden="1">
      <c r="A138" s="137" t="s">
        <v>89</v>
      </c>
      <c r="B138" s="47" t="s">
        <v>0</v>
      </c>
      <c r="C138" s="134" t="s">
        <v>77</v>
      </c>
      <c r="D138" s="133" t="s">
        <v>76</v>
      </c>
      <c r="E138" s="132" t="s">
        <v>87</v>
      </c>
      <c r="F138" s="131" t="s">
        <v>30</v>
      </c>
      <c r="G138" s="139"/>
      <c r="H138" s="42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</row>
    <row r="139" spans="1:242" s="65" customFormat="1" ht="37.5" hidden="1">
      <c r="A139" s="137" t="s">
        <v>88</v>
      </c>
      <c r="B139" s="47" t="s">
        <v>0</v>
      </c>
      <c r="C139" s="134" t="s">
        <v>77</v>
      </c>
      <c r="D139" s="133" t="s">
        <v>76</v>
      </c>
      <c r="E139" s="132" t="s">
        <v>87</v>
      </c>
      <c r="F139" s="131" t="s">
        <v>86</v>
      </c>
      <c r="G139" s="139"/>
      <c r="H139" s="42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</row>
    <row r="140" spans="1:242" s="65" customFormat="1" ht="19.5" hidden="1">
      <c r="A140" s="48" t="s">
        <v>20</v>
      </c>
      <c r="B140" s="16" t="s">
        <v>0</v>
      </c>
      <c r="C140" s="134" t="s">
        <v>77</v>
      </c>
      <c r="D140" s="133" t="s">
        <v>76</v>
      </c>
      <c r="E140" s="132" t="s">
        <v>87</v>
      </c>
      <c r="F140" s="131" t="s">
        <v>86</v>
      </c>
      <c r="G140" s="127" t="s">
        <v>6</v>
      </c>
      <c r="H140" s="423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145"/>
      <c r="GK140" s="145"/>
      <c r="GL140" s="145"/>
      <c r="GM140" s="145"/>
      <c r="GN140" s="145"/>
      <c r="GO140" s="145"/>
      <c r="GP140" s="145"/>
      <c r="GQ140" s="145"/>
      <c r="GR140" s="145"/>
      <c r="GS140" s="145"/>
      <c r="GT140" s="145"/>
      <c r="GU140" s="145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  <c r="HP140" s="145"/>
      <c r="HQ140" s="145"/>
      <c r="HR140" s="145"/>
      <c r="HS140" s="145"/>
      <c r="HT140" s="145"/>
      <c r="HU140" s="145"/>
      <c r="HV140" s="145"/>
      <c r="HW140" s="145"/>
      <c r="HX140" s="145"/>
      <c r="HY140" s="145"/>
      <c r="HZ140" s="145"/>
      <c r="IA140" s="145"/>
      <c r="IB140" s="145"/>
      <c r="IC140" s="145"/>
      <c r="ID140" s="145"/>
      <c r="IE140" s="145"/>
      <c r="IF140" s="145"/>
      <c r="IG140" s="145"/>
      <c r="IH140" s="145"/>
    </row>
    <row r="141" spans="1:242" s="65" customFormat="1" ht="37.5" hidden="1">
      <c r="A141" s="137" t="s">
        <v>85</v>
      </c>
      <c r="B141" s="47" t="s">
        <v>0</v>
      </c>
      <c r="C141" s="134" t="s">
        <v>77</v>
      </c>
      <c r="D141" s="133" t="s">
        <v>76</v>
      </c>
      <c r="E141" s="132" t="s">
        <v>81</v>
      </c>
      <c r="F141" s="131" t="s">
        <v>30</v>
      </c>
      <c r="G141" s="139"/>
      <c r="H141" s="42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145"/>
      <c r="GK141" s="145"/>
      <c r="GL141" s="145"/>
      <c r="GM141" s="145"/>
      <c r="GN141" s="145"/>
      <c r="GO141" s="145"/>
      <c r="GP141" s="145"/>
      <c r="GQ141" s="145"/>
      <c r="GR141" s="145"/>
      <c r="GS141" s="145"/>
      <c r="GT141" s="145"/>
      <c r="GU141" s="145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  <c r="HP141" s="145"/>
      <c r="HQ141" s="145"/>
      <c r="HR141" s="145"/>
      <c r="HS141" s="145"/>
      <c r="HT141" s="145"/>
      <c r="HU141" s="145"/>
      <c r="HV141" s="145"/>
      <c r="HW141" s="145"/>
      <c r="HX141" s="145"/>
      <c r="HY141" s="145"/>
      <c r="HZ141" s="145"/>
      <c r="IA141" s="145"/>
      <c r="IB141" s="145"/>
      <c r="IC141" s="145"/>
      <c r="ID141" s="145"/>
      <c r="IE141" s="145"/>
      <c r="IF141" s="145"/>
      <c r="IG141" s="145"/>
      <c r="IH141" s="145"/>
    </row>
    <row r="142" spans="1:242" s="157" customFormat="1" ht="37.5" hidden="1">
      <c r="A142" s="137" t="s">
        <v>84</v>
      </c>
      <c r="B142" s="47" t="s">
        <v>0</v>
      </c>
      <c r="C142" s="134" t="s">
        <v>77</v>
      </c>
      <c r="D142" s="133" t="s">
        <v>76</v>
      </c>
      <c r="E142" s="132" t="s">
        <v>81</v>
      </c>
      <c r="F142" s="131" t="s">
        <v>83</v>
      </c>
      <c r="G142" s="139"/>
      <c r="H142" s="42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8"/>
      <c r="IC142" s="158"/>
      <c r="ID142" s="158"/>
      <c r="IE142" s="158"/>
      <c r="IF142" s="158"/>
      <c r="IG142" s="158"/>
      <c r="IH142" s="158"/>
    </row>
    <row r="143" spans="1:243" s="155" customFormat="1" ht="18.75" hidden="1">
      <c r="A143" s="48" t="s">
        <v>20</v>
      </c>
      <c r="B143" s="16" t="s">
        <v>0</v>
      </c>
      <c r="C143" s="134" t="s">
        <v>77</v>
      </c>
      <c r="D143" s="133" t="s">
        <v>76</v>
      </c>
      <c r="E143" s="132" t="s">
        <v>81</v>
      </c>
      <c r="F143" s="131" t="s">
        <v>83</v>
      </c>
      <c r="G143" s="127" t="s">
        <v>6</v>
      </c>
      <c r="H143" s="423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45"/>
      <c r="GG143" s="145"/>
      <c r="GH143" s="145"/>
      <c r="GI143" s="145"/>
      <c r="GJ143" s="145"/>
      <c r="GK143" s="145"/>
      <c r="GL143" s="145"/>
      <c r="GM143" s="145"/>
      <c r="GN143" s="145"/>
      <c r="GO143" s="145"/>
      <c r="GP143" s="145"/>
      <c r="GQ143" s="145"/>
      <c r="GR143" s="145"/>
      <c r="GS143" s="145"/>
      <c r="GT143" s="145"/>
      <c r="GU143" s="145"/>
      <c r="GV143" s="145"/>
      <c r="GW143" s="145"/>
      <c r="GX143" s="145"/>
      <c r="GY143" s="145"/>
      <c r="GZ143" s="145"/>
      <c r="HA143" s="145"/>
      <c r="HB143" s="145"/>
      <c r="HC143" s="145"/>
      <c r="HD143" s="145"/>
      <c r="HE143" s="145"/>
      <c r="HF143" s="145"/>
      <c r="HG143" s="145"/>
      <c r="HH143" s="145"/>
      <c r="HI143" s="145"/>
      <c r="HJ143" s="145"/>
      <c r="HK143" s="145"/>
      <c r="HL143" s="145"/>
      <c r="HM143" s="145"/>
      <c r="HN143" s="145"/>
      <c r="HO143" s="145"/>
      <c r="HP143" s="145"/>
      <c r="HQ143" s="145"/>
      <c r="HR143" s="145"/>
      <c r="HS143" s="145"/>
      <c r="HT143" s="145"/>
      <c r="HU143" s="145"/>
      <c r="HV143" s="145"/>
      <c r="HW143" s="145"/>
      <c r="HX143" s="145"/>
      <c r="HY143" s="145"/>
      <c r="HZ143" s="145"/>
      <c r="IA143" s="145"/>
      <c r="IB143" s="145"/>
      <c r="IC143" s="145"/>
      <c r="ID143" s="145"/>
      <c r="IE143" s="145"/>
      <c r="IF143" s="145"/>
      <c r="IG143" s="145"/>
      <c r="IH143" s="145"/>
      <c r="II143" s="145"/>
    </row>
    <row r="144" spans="1:32" s="154" customFormat="1" ht="37.5" hidden="1">
      <c r="A144" s="137" t="s">
        <v>82</v>
      </c>
      <c r="B144" s="47" t="s">
        <v>0</v>
      </c>
      <c r="C144" s="134" t="s">
        <v>77</v>
      </c>
      <c r="D144" s="133" t="s">
        <v>76</v>
      </c>
      <c r="E144" s="132" t="s">
        <v>81</v>
      </c>
      <c r="F144" s="131" t="s">
        <v>80</v>
      </c>
      <c r="G144" s="136"/>
      <c r="H144" s="406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</row>
    <row r="145" spans="1:32" s="10" customFormat="1" ht="18.75" hidden="1">
      <c r="A145" s="48" t="s">
        <v>20</v>
      </c>
      <c r="B145" s="16" t="s">
        <v>0</v>
      </c>
      <c r="C145" s="134" t="s">
        <v>77</v>
      </c>
      <c r="D145" s="133" t="s">
        <v>76</v>
      </c>
      <c r="E145" s="132" t="s">
        <v>81</v>
      </c>
      <c r="F145" s="131" t="s">
        <v>80</v>
      </c>
      <c r="G145" s="127" t="s">
        <v>6</v>
      </c>
      <c r="H145" s="42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s="10" customFormat="1" ht="79.5" customHeight="1">
      <c r="A146" s="75" t="s">
        <v>315</v>
      </c>
      <c r="B146" s="260" t="s">
        <v>0</v>
      </c>
      <c r="C146" s="29" t="s">
        <v>77</v>
      </c>
      <c r="D146" s="29" t="s">
        <v>76</v>
      </c>
      <c r="E146" s="31" t="s">
        <v>346</v>
      </c>
      <c r="F146" s="30" t="s">
        <v>16</v>
      </c>
      <c r="G146" s="114" t="s">
        <v>6</v>
      </c>
      <c r="H146" s="257">
        <f>H147</f>
        <v>760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s="10" customFormat="1" ht="47.25" customHeight="1">
      <c r="A147" s="271" t="s">
        <v>285</v>
      </c>
      <c r="B147" s="259" t="s">
        <v>0</v>
      </c>
      <c r="C147" s="79" t="s">
        <v>77</v>
      </c>
      <c r="D147" s="79" t="s">
        <v>76</v>
      </c>
      <c r="E147" s="609" t="s">
        <v>469</v>
      </c>
      <c r="F147" s="610"/>
      <c r="G147" s="114"/>
      <c r="H147" s="156">
        <f>H149+H151+H153</f>
        <v>760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s="10" customFormat="1" ht="42" customHeight="1">
      <c r="A148" s="68" t="s">
        <v>221</v>
      </c>
      <c r="B148" s="259" t="s">
        <v>0</v>
      </c>
      <c r="C148" s="79" t="s">
        <v>77</v>
      </c>
      <c r="D148" s="79" t="s">
        <v>76</v>
      </c>
      <c r="E148" s="609" t="s">
        <v>468</v>
      </c>
      <c r="F148" s="610"/>
      <c r="G148" s="125"/>
      <c r="H148" s="424">
        <f>H149</f>
        <v>50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s="10" customFormat="1" ht="18.75">
      <c r="A149" s="48" t="s">
        <v>20</v>
      </c>
      <c r="B149" s="259" t="s">
        <v>0</v>
      </c>
      <c r="C149" s="79" t="s">
        <v>77</v>
      </c>
      <c r="D149" s="79" t="s">
        <v>76</v>
      </c>
      <c r="E149" s="609" t="s">
        <v>468</v>
      </c>
      <c r="F149" s="610"/>
      <c r="G149" s="125" t="s">
        <v>6</v>
      </c>
      <c r="H149" s="424">
        <v>50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s="10" customFormat="1" ht="18.75" customHeight="1">
      <c r="A150" s="399" t="s">
        <v>286</v>
      </c>
      <c r="B150" s="272" t="s">
        <v>0</v>
      </c>
      <c r="C150" s="272" t="s">
        <v>77</v>
      </c>
      <c r="D150" s="504" t="s">
        <v>76</v>
      </c>
      <c r="E150" s="611" t="s">
        <v>467</v>
      </c>
      <c r="F150" s="612"/>
      <c r="G150" s="462"/>
      <c r="H150" s="424">
        <f>H151</f>
        <v>305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s="10" customFormat="1" ht="18.75" customHeight="1">
      <c r="A151" s="400" t="s">
        <v>223</v>
      </c>
      <c r="B151" s="272" t="s">
        <v>0</v>
      </c>
      <c r="C151" s="272" t="s">
        <v>77</v>
      </c>
      <c r="D151" s="504" t="s">
        <v>76</v>
      </c>
      <c r="E151" s="637" t="s">
        <v>466</v>
      </c>
      <c r="F151" s="638"/>
      <c r="G151" s="462" t="s">
        <v>6</v>
      </c>
      <c r="H151" s="424">
        <v>305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s="10" customFormat="1" ht="39" customHeight="1">
      <c r="A152" s="48" t="s">
        <v>78</v>
      </c>
      <c r="B152" s="259" t="s">
        <v>0</v>
      </c>
      <c r="C152" s="79" t="s">
        <v>77</v>
      </c>
      <c r="D152" s="79" t="s">
        <v>76</v>
      </c>
      <c r="E152" s="609" t="s">
        <v>465</v>
      </c>
      <c r="F152" s="610"/>
      <c r="G152" s="125"/>
      <c r="H152" s="424">
        <f>H153</f>
        <v>405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s="10" customFormat="1" ht="24" customHeight="1">
      <c r="A153" s="48" t="s">
        <v>20</v>
      </c>
      <c r="B153" s="259" t="s">
        <v>0</v>
      </c>
      <c r="C153" s="79" t="s">
        <v>77</v>
      </c>
      <c r="D153" s="79" t="s">
        <v>76</v>
      </c>
      <c r="E153" s="609" t="s">
        <v>465</v>
      </c>
      <c r="F153" s="610"/>
      <c r="G153" s="125" t="s">
        <v>6</v>
      </c>
      <c r="H153" s="424">
        <v>405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s="10" customFormat="1" ht="73.5" customHeight="1">
      <c r="A154" s="73" t="s">
        <v>400</v>
      </c>
      <c r="B154" s="16" t="s">
        <v>0</v>
      </c>
      <c r="C154" s="16" t="s">
        <v>77</v>
      </c>
      <c r="D154" s="24" t="s">
        <v>76</v>
      </c>
      <c r="E154" s="71">
        <v>21001</v>
      </c>
      <c r="F154" s="70" t="s">
        <v>16</v>
      </c>
      <c r="G154" s="23"/>
      <c r="H154" s="583">
        <v>10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s="10" customFormat="1" ht="60" customHeight="1">
      <c r="A155" s="48" t="s">
        <v>401</v>
      </c>
      <c r="B155" s="16" t="s">
        <v>0</v>
      </c>
      <c r="C155" s="16" t="s">
        <v>77</v>
      </c>
      <c r="D155" s="24" t="s">
        <v>76</v>
      </c>
      <c r="E155" s="644" t="s">
        <v>403</v>
      </c>
      <c r="F155" s="645"/>
      <c r="G155" s="23"/>
      <c r="H155" s="508">
        <v>10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s="10" customFormat="1" ht="24" customHeight="1">
      <c r="A156" s="48" t="s">
        <v>28</v>
      </c>
      <c r="B156" s="16" t="s">
        <v>0</v>
      </c>
      <c r="C156" s="16" t="s">
        <v>77</v>
      </c>
      <c r="D156" s="24" t="s">
        <v>76</v>
      </c>
      <c r="E156" s="644" t="s">
        <v>404</v>
      </c>
      <c r="F156" s="645"/>
      <c r="G156" s="23" t="s">
        <v>25</v>
      </c>
      <c r="H156" s="408">
        <v>10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8" s="145" customFormat="1" ht="18.75">
      <c r="A157" s="117" t="s">
        <v>75</v>
      </c>
      <c r="B157" s="253" t="s">
        <v>0</v>
      </c>
      <c r="C157" s="29" t="s">
        <v>53</v>
      </c>
      <c r="D157" s="29"/>
      <c r="E157" s="38"/>
      <c r="F157" s="37"/>
      <c r="G157" s="29"/>
      <c r="H157" s="257">
        <f>H158+H163+H177</f>
        <v>13276.464</v>
      </c>
    </row>
    <row r="158" spans="1:8" s="145" customFormat="1" ht="18.75">
      <c r="A158" s="117" t="s">
        <v>74</v>
      </c>
      <c r="B158" s="260" t="s">
        <v>0</v>
      </c>
      <c r="C158" s="29" t="s">
        <v>53</v>
      </c>
      <c r="D158" s="29" t="s">
        <v>9</v>
      </c>
      <c r="E158" s="35"/>
      <c r="F158" s="34"/>
      <c r="G158" s="29"/>
      <c r="H158" s="257">
        <f>H159</f>
        <v>45</v>
      </c>
    </row>
    <row r="159" spans="1:8" s="145" customFormat="1" ht="81" customHeight="1">
      <c r="A159" s="116" t="s">
        <v>373</v>
      </c>
      <c r="B159" s="260" t="s">
        <v>0</v>
      </c>
      <c r="C159" s="29" t="s">
        <v>53</v>
      </c>
      <c r="D159" s="29" t="s">
        <v>9</v>
      </c>
      <c r="E159" s="90" t="s">
        <v>42</v>
      </c>
      <c r="F159" s="89" t="s">
        <v>16</v>
      </c>
      <c r="G159" s="29"/>
      <c r="H159" s="257">
        <f>H160</f>
        <v>45</v>
      </c>
    </row>
    <row r="160" spans="1:8" s="145" customFormat="1" ht="78" customHeight="1">
      <c r="A160" s="98" t="s">
        <v>374</v>
      </c>
      <c r="B160" s="259" t="s">
        <v>0</v>
      </c>
      <c r="C160" s="79" t="s">
        <v>53</v>
      </c>
      <c r="D160" s="79" t="s">
        <v>9</v>
      </c>
      <c r="E160" s="90" t="s">
        <v>54</v>
      </c>
      <c r="F160" s="89" t="s">
        <v>16</v>
      </c>
      <c r="G160" s="79"/>
      <c r="H160" s="159">
        <f>H162</f>
        <v>45</v>
      </c>
    </row>
    <row r="161" spans="1:8" s="145" customFormat="1" ht="25.5" customHeight="1">
      <c r="A161" s="397" t="s">
        <v>73</v>
      </c>
      <c r="B161" s="402" t="s">
        <v>0</v>
      </c>
      <c r="C161" s="403" t="s">
        <v>53</v>
      </c>
      <c r="D161" s="403" t="s">
        <v>9</v>
      </c>
      <c r="E161" s="106" t="s">
        <v>72</v>
      </c>
      <c r="F161" s="105" t="s">
        <v>16</v>
      </c>
      <c r="G161" s="79"/>
      <c r="H161" s="159">
        <v>45</v>
      </c>
    </row>
    <row r="162" spans="1:8" s="145" customFormat="1" ht="18.75">
      <c r="A162" s="123" t="s">
        <v>220</v>
      </c>
      <c r="B162" s="259" t="s">
        <v>0</v>
      </c>
      <c r="C162" s="79" t="s">
        <v>53</v>
      </c>
      <c r="D162" s="79" t="s">
        <v>9</v>
      </c>
      <c r="E162" s="106" t="s">
        <v>72</v>
      </c>
      <c r="F162" s="105" t="s">
        <v>71</v>
      </c>
      <c r="G162" s="29"/>
      <c r="H162" s="159">
        <v>45</v>
      </c>
    </row>
    <row r="163" spans="1:8" s="42" customFormat="1" ht="18.75">
      <c r="A163" s="117" t="s">
        <v>69</v>
      </c>
      <c r="B163" s="32" t="s">
        <v>0</v>
      </c>
      <c r="C163" s="29" t="s">
        <v>53</v>
      </c>
      <c r="D163" s="29" t="s">
        <v>66</v>
      </c>
      <c r="E163" s="35"/>
      <c r="F163" s="34"/>
      <c r="G163" s="29"/>
      <c r="H163" s="257">
        <f>H164+H172</f>
        <v>50</v>
      </c>
    </row>
    <row r="164" spans="1:8" s="42" customFormat="1" ht="1.5" customHeight="1">
      <c r="A164" s="121" t="s">
        <v>354</v>
      </c>
      <c r="B164" s="149" t="s">
        <v>0</v>
      </c>
      <c r="C164" s="61" t="s">
        <v>53</v>
      </c>
      <c r="D164" s="61" t="s">
        <v>66</v>
      </c>
      <c r="E164" s="90" t="s">
        <v>300</v>
      </c>
      <c r="F164" s="89" t="s">
        <v>16</v>
      </c>
      <c r="G164" s="32"/>
      <c r="H164" s="420">
        <f>H167</f>
        <v>0</v>
      </c>
    </row>
    <row r="165" spans="1:8" s="42" customFormat="1" ht="39.75" customHeight="1" hidden="1">
      <c r="A165" s="432" t="s">
        <v>287</v>
      </c>
      <c r="B165" s="270" t="s">
        <v>0</v>
      </c>
      <c r="C165" s="401" t="s">
        <v>53</v>
      </c>
      <c r="D165" s="426" t="s">
        <v>66</v>
      </c>
      <c r="E165" s="427" t="s">
        <v>272</v>
      </c>
      <c r="F165" s="428" t="s">
        <v>16</v>
      </c>
      <c r="G165" s="429"/>
      <c r="H165" s="258">
        <f>H167</f>
        <v>0</v>
      </c>
    </row>
    <row r="166" spans="1:8" s="42" customFormat="1" ht="37.5" hidden="1">
      <c r="A166" s="430" t="s">
        <v>288</v>
      </c>
      <c r="B166" s="270" t="s">
        <v>0</v>
      </c>
      <c r="C166" s="401" t="s">
        <v>53</v>
      </c>
      <c r="D166" s="426" t="s">
        <v>66</v>
      </c>
      <c r="E166" s="427" t="s">
        <v>272</v>
      </c>
      <c r="F166" s="428" t="s">
        <v>64</v>
      </c>
      <c r="G166" s="429"/>
      <c r="H166" s="258">
        <v>0</v>
      </c>
    </row>
    <row r="167" spans="1:8" s="42" customFormat="1" ht="18.75" hidden="1">
      <c r="A167" s="431" t="s">
        <v>289</v>
      </c>
      <c r="B167" s="270" t="s">
        <v>0</v>
      </c>
      <c r="C167" s="401" t="s">
        <v>53</v>
      </c>
      <c r="D167" s="426" t="s">
        <v>66</v>
      </c>
      <c r="E167" s="427" t="s">
        <v>272</v>
      </c>
      <c r="F167" s="428" t="s">
        <v>64</v>
      </c>
      <c r="G167" s="429" t="s">
        <v>70</v>
      </c>
      <c r="H167" s="258">
        <v>0</v>
      </c>
    </row>
    <row r="168" spans="1:8" s="42" customFormat="1" ht="0.75" customHeight="1">
      <c r="A168" s="121" t="s">
        <v>344</v>
      </c>
      <c r="B168" s="149" t="s">
        <v>0</v>
      </c>
      <c r="C168" s="61" t="s">
        <v>53</v>
      </c>
      <c r="D168" s="61" t="s">
        <v>37</v>
      </c>
      <c r="E168" s="90" t="s">
        <v>301</v>
      </c>
      <c r="F168" s="89" t="s">
        <v>16</v>
      </c>
      <c r="G168" s="32"/>
      <c r="H168" s="257">
        <f>H169</f>
        <v>0</v>
      </c>
    </row>
    <row r="169" spans="1:8" s="42" customFormat="1" ht="43.5" customHeight="1" hidden="1">
      <c r="A169" s="433" t="s">
        <v>291</v>
      </c>
      <c r="B169" s="120" t="s">
        <v>0</v>
      </c>
      <c r="C169" s="118" t="s">
        <v>53</v>
      </c>
      <c r="D169" s="118" t="s">
        <v>37</v>
      </c>
      <c r="E169" s="106" t="s">
        <v>274</v>
      </c>
      <c r="F169" s="105" t="s">
        <v>16</v>
      </c>
      <c r="G169" s="16"/>
      <c r="H169" s="258">
        <f>H170</f>
        <v>0</v>
      </c>
    </row>
    <row r="170" spans="1:8" s="42" customFormat="1" ht="20.25" customHeight="1" hidden="1">
      <c r="A170" s="434" t="s">
        <v>292</v>
      </c>
      <c r="B170" s="120" t="s">
        <v>0</v>
      </c>
      <c r="C170" s="118" t="s">
        <v>53</v>
      </c>
      <c r="D170" s="118" t="s">
        <v>37</v>
      </c>
      <c r="E170" s="106" t="s">
        <v>274</v>
      </c>
      <c r="F170" s="105" t="s">
        <v>275</v>
      </c>
      <c r="G170" s="16"/>
      <c r="H170" s="258">
        <f>H171</f>
        <v>0</v>
      </c>
    </row>
    <row r="171" spans="1:8" s="42" customFormat="1" ht="21" customHeight="1" hidden="1">
      <c r="A171" s="431" t="s">
        <v>289</v>
      </c>
      <c r="B171" s="120" t="s">
        <v>0</v>
      </c>
      <c r="C171" s="118" t="s">
        <v>53</v>
      </c>
      <c r="D171" s="118" t="s">
        <v>37</v>
      </c>
      <c r="E171" s="106" t="s">
        <v>274</v>
      </c>
      <c r="F171" s="105" t="s">
        <v>275</v>
      </c>
      <c r="G171" s="16" t="s">
        <v>6</v>
      </c>
      <c r="H171" s="258">
        <v>0</v>
      </c>
    </row>
    <row r="172" spans="1:8" s="42" customFormat="1" ht="84" customHeight="1">
      <c r="A172" s="116" t="s">
        <v>373</v>
      </c>
      <c r="B172" s="149" t="s">
        <v>0</v>
      </c>
      <c r="C172" s="61" t="s">
        <v>53</v>
      </c>
      <c r="D172" s="61" t="s">
        <v>66</v>
      </c>
      <c r="E172" s="90" t="s">
        <v>42</v>
      </c>
      <c r="F172" s="89" t="s">
        <v>16</v>
      </c>
      <c r="G172" s="16"/>
      <c r="H172" s="420">
        <f>H173</f>
        <v>50</v>
      </c>
    </row>
    <row r="173" spans="1:8" s="42" customFormat="1" ht="92.25" customHeight="1">
      <c r="A173" s="98" t="s">
        <v>374</v>
      </c>
      <c r="B173" s="120" t="s">
        <v>0</v>
      </c>
      <c r="C173" s="118" t="s">
        <v>53</v>
      </c>
      <c r="D173" s="118" t="s">
        <v>66</v>
      </c>
      <c r="E173" s="106" t="s">
        <v>54</v>
      </c>
      <c r="F173" s="105" t="s">
        <v>16</v>
      </c>
      <c r="G173" s="16"/>
      <c r="H173" s="258">
        <f>H174</f>
        <v>50</v>
      </c>
    </row>
    <row r="174" spans="1:8" s="42" customFormat="1" ht="40.5" customHeight="1">
      <c r="A174" s="48" t="s">
        <v>306</v>
      </c>
      <c r="B174" s="120" t="s">
        <v>0</v>
      </c>
      <c r="C174" s="118" t="s">
        <v>53</v>
      </c>
      <c r="D174" s="118" t="s">
        <v>66</v>
      </c>
      <c r="E174" s="106" t="s">
        <v>305</v>
      </c>
      <c r="F174" s="105" t="s">
        <v>16</v>
      </c>
      <c r="G174" s="16"/>
      <c r="H174" s="258">
        <f>H175</f>
        <v>50</v>
      </c>
    </row>
    <row r="175" spans="1:8" s="42" customFormat="1" ht="21" customHeight="1">
      <c r="A175" s="48" t="s">
        <v>290</v>
      </c>
      <c r="B175" s="120" t="s">
        <v>0</v>
      </c>
      <c r="C175" s="118" t="s">
        <v>53</v>
      </c>
      <c r="D175" s="118" t="s">
        <v>66</v>
      </c>
      <c r="E175" s="106" t="s">
        <v>305</v>
      </c>
      <c r="F175" s="26" t="s">
        <v>68</v>
      </c>
      <c r="G175" s="16"/>
      <c r="H175" s="258">
        <f>H176</f>
        <v>50</v>
      </c>
    </row>
    <row r="176" spans="1:8" s="42" customFormat="1" ht="21" customHeight="1">
      <c r="A176" s="119" t="s">
        <v>20</v>
      </c>
      <c r="B176" s="120" t="s">
        <v>0</v>
      </c>
      <c r="C176" s="118" t="s">
        <v>53</v>
      </c>
      <c r="D176" s="118" t="s">
        <v>66</v>
      </c>
      <c r="E176" s="106" t="s">
        <v>305</v>
      </c>
      <c r="F176" s="26" t="s">
        <v>68</v>
      </c>
      <c r="G176" s="16" t="s">
        <v>6</v>
      </c>
      <c r="H176" s="258">
        <v>50</v>
      </c>
    </row>
    <row r="177" spans="1:8" s="42" customFormat="1" ht="18.75">
      <c r="A177" s="256" t="s">
        <v>63</v>
      </c>
      <c r="B177" s="32" t="s">
        <v>0</v>
      </c>
      <c r="C177" s="29" t="s">
        <v>53</v>
      </c>
      <c r="D177" s="29" t="s">
        <v>37</v>
      </c>
      <c r="E177" s="38"/>
      <c r="F177" s="37"/>
      <c r="G177" s="29"/>
      <c r="H177" s="257">
        <f>+H178+H199+H168</f>
        <v>13181.464</v>
      </c>
    </row>
    <row r="178" spans="1:32" s="254" customFormat="1" ht="82.5" customHeight="1">
      <c r="A178" s="116" t="s">
        <v>373</v>
      </c>
      <c r="B178" s="59" t="s">
        <v>0</v>
      </c>
      <c r="C178" s="29" t="s">
        <v>53</v>
      </c>
      <c r="D178" s="115" t="s">
        <v>37</v>
      </c>
      <c r="E178" s="90" t="s">
        <v>42</v>
      </c>
      <c r="F178" s="89" t="s">
        <v>16</v>
      </c>
      <c r="G178" s="114"/>
      <c r="H178" s="257">
        <f>H179</f>
        <v>5732.004</v>
      </c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</row>
    <row r="179" spans="1:32" s="64" customFormat="1" ht="93" customHeight="1">
      <c r="A179" s="98" t="s">
        <v>374</v>
      </c>
      <c r="B179" s="47" t="s">
        <v>0</v>
      </c>
      <c r="C179" s="47" t="s">
        <v>53</v>
      </c>
      <c r="D179" s="107" t="s">
        <v>37</v>
      </c>
      <c r="E179" s="106" t="s">
        <v>54</v>
      </c>
      <c r="F179" s="105" t="s">
        <v>16</v>
      </c>
      <c r="G179" s="104"/>
      <c r="H179" s="281">
        <f>H180+H183+H186+H189+H191+H196</f>
        <v>5732.004</v>
      </c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</row>
    <row r="180" spans="1:8" s="65" customFormat="1" ht="19.5">
      <c r="A180" s="111" t="s">
        <v>62</v>
      </c>
      <c r="B180" s="47" t="s">
        <v>0</v>
      </c>
      <c r="C180" s="47" t="s">
        <v>53</v>
      </c>
      <c r="D180" s="107" t="s">
        <v>37</v>
      </c>
      <c r="E180" s="106" t="s">
        <v>434</v>
      </c>
      <c r="F180" s="105" t="s">
        <v>51</v>
      </c>
      <c r="G180" s="104"/>
      <c r="H180" s="281">
        <f>H181</f>
        <v>3534.945</v>
      </c>
    </row>
    <row r="181" spans="1:8" s="65" customFormat="1" ht="19.5">
      <c r="A181" s="97" t="s">
        <v>20</v>
      </c>
      <c r="B181" s="47" t="s">
        <v>0</v>
      </c>
      <c r="C181" s="47" t="s">
        <v>53</v>
      </c>
      <c r="D181" s="107" t="s">
        <v>37</v>
      </c>
      <c r="E181" s="106" t="s">
        <v>434</v>
      </c>
      <c r="F181" s="105" t="s">
        <v>51</v>
      </c>
      <c r="G181" s="104" t="s">
        <v>6</v>
      </c>
      <c r="H181" s="280">
        <v>3534.945</v>
      </c>
    </row>
    <row r="182" spans="1:8" s="65" customFormat="1" ht="19.5">
      <c r="A182" s="398" t="s">
        <v>296</v>
      </c>
      <c r="B182" s="449" t="s">
        <v>0</v>
      </c>
      <c r="C182" s="449" t="s">
        <v>53</v>
      </c>
      <c r="D182" s="450" t="s">
        <v>37</v>
      </c>
      <c r="E182" s="476" t="s">
        <v>60</v>
      </c>
      <c r="F182" s="478" t="s">
        <v>16</v>
      </c>
      <c r="G182" s="235"/>
      <c r="H182" s="446">
        <f>H184</f>
        <v>150</v>
      </c>
    </row>
    <row r="183" spans="1:32" s="64" customFormat="1" ht="19.5">
      <c r="A183" s="439" t="s">
        <v>62</v>
      </c>
      <c r="B183" s="47" t="s">
        <v>0</v>
      </c>
      <c r="C183" s="47" t="s">
        <v>53</v>
      </c>
      <c r="D183" s="107" t="s">
        <v>37</v>
      </c>
      <c r="E183" s="77" t="s">
        <v>60</v>
      </c>
      <c r="F183" s="105" t="s">
        <v>51</v>
      </c>
      <c r="G183" s="104"/>
      <c r="H183" s="281">
        <f>H184</f>
        <v>150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</row>
    <row r="184" spans="1:8" s="65" customFormat="1" ht="24.75" customHeight="1">
      <c r="A184" s="442" t="s">
        <v>223</v>
      </c>
      <c r="B184" s="47" t="s">
        <v>0</v>
      </c>
      <c r="C184" s="47" t="s">
        <v>53</v>
      </c>
      <c r="D184" s="107" t="s">
        <v>37</v>
      </c>
      <c r="E184" s="77" t="s">
        <v>60</v>
      </c>
      <c r="F184" s="105" t="s">
        <v>51</v>
      </c>
      <c r="G184" s="104" t="s">
        <v>6</v>
      </c>
      <c r="H184" s="280">
        <v>150</v>
      </c>
    </row>
    <row r="185" spans="1:8" s="65" customFormat="1" ht="19.5">
      <c r="A185" s="398" t="s">
        <v>297</v>
      </c>
      <c r="B185" s="449" t="s">
        <v>0</v>
      </c>
      <c r="C185" s="449" t="s">
        <v>53</v>
      </c>
      <c r="D185" s="450" t="s">
        <v>37</v>
      </c>
      <c r="E185" s="476" t="s">
        <v>216</v>
      </c>
      <c r="F185" s="477" t="s">
        <v>16</v>
      </c>
      <c r="G185" s="235"/>
      <c r="H185" s="446">
        <f>H187</f>
        <v>50.5</v>
      </c>
    </row>
    <row r="186" spans="1:8" s="65" customFormat="1" ht="19.5">
      <c r="A186" s="443" t="s">
        <v>59</v>
      </c>
      <c r="B186" s="47" t="s">
        <v>0</v>
      </c>
      <c r="C186" s="47" t="s">
        <v>53</v>
      </c>
      <c r="D186" s="107" t="s">
        <v>37</v>
      </c>
      <c r="E186" s="106" t="s">
        <v>216</v>
      </c>
      <c r="F186" s="105" t="s">
        <v>58</v>
      </c>
      <c r="G186" s="104"/>
      <c r="H186" s="281">
        <f>H187</f>
        <v>50.5</v>
      </c>
    </row>
    <row r="187" spans="1:8" s="65" customFormat="1" ht="21" customHeight="1">
      <c r="A187" s="444" t="s">
        <v>223</v>
      </c>
      <c r="B187" s="47" t="s">
        <v>0</v>
      </c>
      <c r="C187" s="47" t="s">
        <v>53</v>
      </c>
      <c r="D187" s="107" t="s">
        <v>37</v>
      </c>
      <c r="E187" s="106" t="s">
        <v>216</v>
      </c>
      <c r="F187" s="105" t="s">
        <v>58</v>
      </c>
      <c r="G187" s="104" t="s">
        <v>6</v>
      </c>
      <c r="H187" s="280">
        <v>50.5</v>
      </c>
    </row>
    <row r="188" spans="1:8" s="65" customFormat="1" ht="23.25" customHeight="1">
      <c r="A188" s="262" t="s">
        <v>293</v>
      </c>
      <c r="B188" s="449" t="s">
        <v>0</v>
      </c>
      <c r="C188" s="449" t="s">
        <v>53</v>
      </c>
      <c r="D188" s="450" t="s">
        <v>37</v>
      </c>
      <c r="E188" s="476" t="s">
        <v>56</v>
      </c>
      <c r="F188" s="474" t="s">
        <v>16</v>
      </c>
      <c r="G188" s="456"/>
      <c r="H188" s="446">
        <f>H190</f>
        <v>0</v>
      </c>
    </row>
    <row r="189" spans="1:8" s="65" customFormat="1" ht="19.5">
      <c r="A189" s="434" t="s">
        <v>292</v>
      </c>
      <c r="B189" s="47" t="s">
        <v>0</v>
      </c>
      <c r="C189" s="47" t="s">
        <v>53</v>
      </c>
      <c r="D189" s="107" t="s">
        <v>37</v>
      </c>
      <c r="E189" s="77" t="s">
        <v>56</v>
      </c>
      <c r="F189" s="76" t="s">
        <v>55</v>
      </c>
      <c r="G189" s="104"/>
      <c r="H189" s="281">
        <f>H190</f>
        <v>0</v>
      </c>
    </row>
    <row r="190" spans="1:8" s="65" customFormat="1" ht="26.25" customHeight="1">
      <c r="A190" s="453" t="s">
        <v>223</v>
      </c>
      <c r="B190" s="47" t="s">
        <v>0</v>
      </c>
      <c r="C190" s="47" t="s">
        <v>53</v>
      </c>
      <c r="D190" s="107" t="s">
        <v>37</v>
      </c>
      <c r="E190" s="77" t="s">
        <v>56</v>
      </c>
      <c r="F190" s="76" t="s">
        <v>55</v>
      </c>
      <c r="G190" s="104" t="s">
        <v>6</v>
      </c>
      <c r="H190" s="280">
        <v>0</v>
      </c>
    </row>
    <row r="191" spans="1:8" s="65" customFormat="1" ht="0.75" customHeight="1">
      <c r="A191" s="535" t="s">
        <v>368</v>
      </c>
      <c r="B191" s="449" t="s">
        <v>0</v>
      </c>
      <c r="C191" s="449" t="s">
        <v>53</v>
      </c>
      <c r="D191" s="450" t="s">
        <v>37</v>
      </c>
      <c r="E191" s="476" t="s">
        <v>369</v>
      </c>
      <c r="F191" s="474" t="s">
        <v>370</v>
      </c>
      <c r="G191" s="104"/>
      <c r="H191" s="446">
        <f>H192+H194</f>
        <v>0</v>
      </c>
    </row>
    <row r="192" spans="1:8" s="65" customFormat="1" ht="39.75" customHeight="1" hidden="1">
      <c r="A192" s="536" t="s">
        <v>371</v>
      </c>
      <c r="B192" s="47" t="s">
        <v>0</v>
      </c>
      <c r="C192" s="47" t="s">
        <v>53</v>
      </c>
      <c r="D192" s="107" t="s">
        <v>37</v>
      </c>
      <c r="E192" s="77" t="s">
        <v>369</v>
      </c>
      <c r="F192" s="76" t="s">
        <v>370</v>
      </c>
      <c r="G192" s="104"/>
      <c r="H192" s="103" t="s">
        <v>183</v>
      </c>
    </row>
    <row r="193" spans="1:8" s="65" customFormat="1" ht="22.5" customHeight="1" hidden="1">
      <c r="A193" s="431" t="s">
        <v>223</v>
      </c>
      <c r="B193" s="47" t="s">
        <v>0</v>
      </c>
      <c r="C193" s="47" t="s">
        <v>53</v>
      </c>
      <c r="D193" s="107" t="s">
        <v>37</v>
      </c>
      <c r="E193" s="77" t="s">
        <v>369</v>
      </c>
      <c r="F193" s="76" t="s">
        <v>370</v>
      </c>
      <c r="G193" s="104" t="s">
        <v>6</v>
      </c>
      <c r="H193" s="103" t="s">
        <v>183</v>
      </c>
    </row>
    <row r="194" spans="1:8" s="65" customFormat="1" ht="22.5" customHeight="1" hidden="1">
      <c r="A194" s="536" t="s">
        <v>371</v>
      </c>
      <c r="B194" s="47" t="s">
        <v>0</v>
      </c>
      <c r="C194" s="47" t="s">
        <v>53</v>
      </c>
      <c r="D194" s="107" t="s">
        <v>37</v>
      </c>
      <c r="E194" s="77" t="s">
        <v>369</v>
      </c>
      <c r="F194" s="76" t="s">
        <v>376</v>
      </c>
      <c r="G194" s="104"/>
      <c r="H194" s="103" t="s">
        <v>183</v>
      </c>
    </row>
    <row r="195" spans="1:8" s="65" customFormat="1" ht="22.5" customHeight="1" hidden="1">
      <c r="A195" s="431" t="s">
        <v>223</v>
      </c>
      <c r="B195" s="47" t="s">
        <v>0</v>
      </c>
      <c r="C195" s="47" t="s">
        <v>53</v>
      </c>
      <c r="D195" s="107" t="s">
        <v>37</v>
      </c>
      <c r="E195" s="77" t="s">
        <v>369</v>
      </c>
      <c r="F195" s="76" t="s">
        <v>376</v>
      </c>
      <c r="G195" s="104" t="s">
        <v>6</v>
      </c>
      <c r="H195" s="103" t="s">
        <v>183</v>
      </c>
    </row>
    <row r="196" spans="1:8" s="65" customFormat="1" ht="24.75" customHeight="1">
      <c r="A196" s="437" t="s">
        <v>294</v>
      </c>
      <c r="B196" s="449" t="s">
        <v>0</v>
      </c>
      <c r="C196" s="449" t="s">
        <v>53</v>
      </c>
      <c r="D196" s="450" t="s">
        <v>37</v>
      </c>
      <c r="E196" s="475" t="s">
        <v>295</v>
      </c>
      <c r="F196" s="474" t="s">
        <v>16</v>
      </c>
      <c r="G196" s="235"/>
      <c r="H196" s="282">
        <f>H198</f>
        <v>1996.559</v>
      </c>
    </row>
    <row r="197" spans="1:8" s="65" customFormat="1" ht="22.5" customHeight="1">
      <c r="A197" s="276" t="s">
        <v>62</v>
      </c>
      <c r="B197" s="47" t="s">
        <v>0</v>
      </c>
      <c r="C197" s="47" t="s">
        <v>53</v>
      </c>
      <c r="D197" s="107" t="s">
        <v>37</v>
      </c>
      <c r="E197" s="106" t="s">
        <v>52</v>
      </c>
      <c r="F197" s="105" t="s">
        <v>51</v>
      </c>
      <c r="G197" s="104"/>
      <c r="H197" s="281">
        <f>H198</f>
        <v>1996.559</v>
      </c>
    </row>
    <row r="198" spans="1:8" s="65" customFormat="1" ht="27" customHeight="1">
      <c r="A198" s="438" t="s">
        <v>223</v>
      </c>
      <c r="B198" s="47" t="s">
        <v>0</v>
      </c>
      <c r="C198" s="47" t="s">
        <v>53</v>
      </c>
      <c r="D198" s="107" t="s">
        <v>37</v>
      </c>
      <c r="E198" s="106" t="s">
        <v>52</v>
      </c>
      <c r="F198" s="105" t="s">
        <v>51</v>
      </c>
      <c r="G198" s="104" t="s">
        <v>6</v>
      </c>
      <c r="H198" s="280">
        <v>1996.559</v>
      </c>
    </row>
    <row r="199" spans="1:8" s="65" customFormat="1" ht="73.5" customHeight="1">
      <c r="A199" s="447" t="s">
        <v>276</v>
      </c>
      <c r="B199" s="235" t="s">
        <v>0</v>
      </c>
      <c r="C199" s="59" t="s">
        <v>53</v>
      </c>
      <c r="D199" s="109" t="s">
        <v>37</v>
      </c>
      <c r="E199" s="90" t="s">
        <v>347</v>
      </c>
      <c r="F199" s="89" t="s">
        <v>16</v>
      </c>
      <c r="G199" s="104"/>
      <c r="H199" s="282">
        <f>H202+H205</f>
        <v>7449.46</v>
      </c>
    </row>
    <row r="200" spans="1:8" s="65" customFormat="1" ht="25.5" customHeight="1">
      <c r="A200" s="262" t="s">
        <v>363</v>
      </c>
      <c r="B200" s="449" t="s">
        <v>0</v>
      </c>
      <c r="C200" s="449" t="s">
        <v>53</v>
      </c>
      <c r="D200" s="450" t="s">
        <v>37</v>
      </c>
      <c r="E200" s="451" t="s">
        <v>364</v>
      </c>
      <c r="F200" s="452" t="s">
        <v>16</v>
      </c>
      <c r="G200" s="456"/>
      <c r="H200" s="457">
        <f>H201</f>
        <v>1476.474</v>
      </c>
    </row>
    <row r="201" spans="1:8" s="65" customFormat="1" ht="26.25" customHeight="1">
      <c r="A201" s="454" t="s">
        <v>299</v>
      </c>
      <c r="B201" s="47" t="s">
        <v>0</v>
      </c>
      <c r="C201" s="269" t="s">
        <v>53</v>
      </c>
      <c r="D201" s="268" t="s">
        <v>37</v>
      </c>
      <c r="E201" s="448" t="s">
        <v>364</v>
      </c>
      <c r="F201" s="440" t="s">
        <v>365</v>
      </c>
      <c r="G201" s="275"/>
      <c r="H201" s="112">
        <f>H202</f>
        <v>1476.474</v>
      </c>
    </row>
    <row r="202" spans="1:8" s="65" customFormat="1" ht="22.5" customHeight="1">
      <c r="A202" s="455" t="s">
        <v>223</v>
      </c>
      <c r="B202" s="47" t="s">
        <v>0</v>
      </c>
      <c r="C202" s="269" t="s">
        <v>53</v>
      </c>
      <c r="D202" s="268" t="s">
        <v>37</v>
      </c>
      <c r="E202" s="448" t="s">
        <v>364</v>
      </c>
      <c r="F202" s="440" t="s">
        <v>365</v>
      </c>
      <c r="G202" s="275" t="s">
        <v>6</v>
      </c>
      <c r="H202" s="112">
        <v>1476.474</v>
      </c>
    </row>
    <row r="203" spans="1:8" s="42" customFormat="1" ht="36.75" customHeight="1">
      <c r="A203" s="262" t="s">
        <v>406</v>
      </c>
      <c r="B203" s="595" t="s">
        <v>0</v>
      </c>
      <c r="C203" s="449" t="s">
        <v>53</v>
      </c>
      <c r="D203" s="450" t="s">
        <v>37</v>
      </c>
      <c r="E203" s="451" t="s">
        <v>298</v>
      </c>
      <c r="F203" s="452" t="s">
        <v>16</v>
      </c>
      <c r="G203" s="456"/>
      <c r="H203" s="457" t="str">
        <f>H204</f>
        <v>5972,986</v>
      </c>
    </row>
    <row r="204" spans="1:8" s="42" customFormat="1" ht="36.75" customHeight="1">
      <c r="A204" s="454" t="s">
        <v>407</v>
      </c>
      <c r="B204" s="270" t="s">
        <v>0</v>
      </c>
      <c r="C204" s="269" t="s">
        <v>53</v>
      </c>
      <c r="D204" s="268" t="s">
        <v>37</v>
      </c>
      <c r="E204" s="448" t="s">
        <v>298</v>
      </c>
      <c r="F204" s="440" t="s">
        <v>366</v>
      </c>
      <c r="G204" s="275"/>
      <c r="H204" s="112" t="str">
        <f>H205</f>
        <v>5972,986</v>
      </c>
    </row>
    <row r="205" spans="1:8" s="65" customFormat="1" ht="27.75" customHeight="1">
      <c r="A205" s="455" t="s">
        <v>223</v>
      </c>
      <c r="B205" s="270" t="s">
        <v>0</v>
      </c>
      <c r="C205" s="269" t="s">
        <v>53</v>
      </c>
      <c r="D205" s="268" t="s">
        <v>37</v>
      </c>
      <c r="E205" s="448" t="s">
        <v>298</v>
      </c>
      <c r="F205" s="440" t="s">
        <v>366</v>
      </c>
      <c r="G205" s="275" t="s">
        <v>6</v>
      </c>
      <c r="H205" s="103" t="s">
        <v>421</v>
      </c>
    </row>
    <row r="206" spans="1:8" s="65" customFormat="1" ht="30" customHeight="1">
      <c r="A206" s="579" t="s">
        <v>394</v>
      </c>
      <c r="B206" s="449" t="s">
        <v>0</v>
      </c>
      <c r="C206" s="449" t="s">
        <v>170</v>
      </c>
      <c r="D206" s="577"/>
      <c r="E206" s="395"/>
      <c r="F206" s="396"/>
      <c r="G206" s="456"/>
      <c r="H206" s="457">
        <f>H207</f>
        <v>600</v>
      </c>
    </row>
    <row r="207" spans="1:8" s="65" customFormat="1" ht="28.5" customHeight="1">
      <c r="A207" s="578" t="s">
        <v>393</v>
      </c>
      <c r="B207" s="47" t="s">
        <v>0</v>
      </c>
      <c r="C207" s="269" t="s">
        <v>170</v>
      </c>
      <c r="D207" s="576" t="s">
        <v>53</v>
      </c>
      <c r="E207" s="18"/>
      <c r="F207" s="126"/>
      <c r="G207" s="275"/>
      <c r="H207" s="112">
        <f>H208</f>
        <v>600</v>
      </c>
    </row>
    <row r="208" spans="1:8" s="65" customFormat="1" ht="27.75" customHeight="1">
      <c r="A208" s="580" t="s">
        <v>134</v>
      </c>
      <c r="B208" s="270" t="s">
        <v>0</v>
      </c>
      <c r="C208" s="581" t="s">
        <v>170</v>
      </c>
      <c r="D208" s="581" t="s">
        <v>53</v>
      </c>
      <c r="E208" s="18" t="s">
        <v>133</v>
      </c>
      <c r="F208" s="126" t="s">
        <v>16</v>
      </c>
      <c r="G208" s="275"/>
      <c r="H208" s="280">
        <f>H209</f>
        <v>600</v>
      </c>
    </row>
    <row r="209" spans="1:8" s="65" customFormat="1" ht="26.25" customHeight="1">
      <c r="A209" s="399" t="s">
        <v>358</v>
      </c>
      <c r="B209" s="270" t="s">
        <v>0</v>
      </c>
      <c r="C209" s="79" t="s">
        <v>170</v>
      </c>
      <c r="D209" s="79" t="s">
        <v>53</v>
      </c>
      <c r="E209" s="18" t="s">
        <v>128</v>
      </c>
      <c r="F209" s="126" t="s">
        <v>359</v>
      </c>
      <c r="G209" s="275"/>
      <c r="H209" s="280">
        <f>H210</f>
        <v>600</v>
      </c>
    </row>
    <row r="210" spans="1:8" s="65" customFormat="1" ht="27.75" customHeight="1">
      <c r="A210" s="455" t="s">
        <v>223</v>
      </c>
      <c r="B210" s="270" t="s">
        <v>0</v>
      </c>
      <c r="C210" s="79" t="s">
        <v>170</v>
      </c>
      <c r="D210" s="79" t="s">
        <v>53</v>
      </c>
      <c r="E210" s="18" t="s">
        <v>128</v>
      </c>
      <c r="F210" s="126" t="s">
        <v>359</v>
      </c>
      <c r="G210" s="275" t="s">
        <v>6</v>
      </c>
      <c r="H210" s="280">
        <v>600</v>
      </c>
    </row>
    <row r="211" spans="1:8" s="65" customFormat="1" ht="21.75" customHeight="1">
      <c r="A211" s="73" t="s">
        <v>50</v>
      </c>
      <c r="B211" s="32" t="s">
        <v>0</v>
      </c>
      <c r="C211" s="32" t="s">
        <v>24</v>
      </c>
      <c r="D211" s="72"/>
      <c r="E211" s="102"/>
      <c r="F211" s="101"/>
      <c r="G211" s="23"/>
      <c r="H211" s="420">
        <f>+H212</f>
        <v>0</v>
      </c>
    </row>
    <row r="212" spans="1:8" s="65" customFormat="1" ht="19.5" hidden="1">
      <c r="A212" s="73" t="s">
        <v>49</v>
      </c>
      <c r="B212" s="242" t="s">
        <v>0</v>
      </c>
      <c r="C212" s="32" t="s">
        <v>24</v>
      </c>
      <c r="D212" s="72" t="s">
        <v>24</v>
      </c>
      <c r="E212" s="102"/>
      <c r="F212" s="101"/>
      <c r="G212" s="23"/>
      <c r="H212" s="420">
        <f>+H213</f>
        <v>0</v>
      </c>
    </row>
    <row r="213" spans="1:8" s="65" customFormat="1" ht="74.25" customHeight="1" hidden="1">
      <c r="A213" s="73" t="s">
        <v>317</v>
      </c>
      <c r="B213" s="32" t="s">
        <v>0</v>
      </c>
      <c r="C213" s="32" t="s">
        <v>24</v>
      </c>
      <c r="D213" s="72" t="s">
        <v>24</v>
      </c>
      <c r="E213" s="100" t="s">
        <v>35</v>
      </c>
      <c r="F213" s="70" t="s">
        <v>16</v>
      </c>
      <c r="G213" s="99"/>
      <c r="H213" s="420">
        <f>H214</f>
        <v>0</v>
      </c>
    </row>
    <row r="214" spans="1:8" s="65" customFormat="1" ht="19.5" hidden="1">
      <c r="A214" s="98" t="s">
        <v>336</v>
      </c>
      <c r="B214" s="16" t="s">
        <v>0</v>
      </c>
      <c r="C214" s="16" t="s">
        <v>24</v>
      </c>
      <c r="D214" s="24" t="s">
        <v>24</v>
      </c>
      <c r="E214" s="41" t="s">
        <v>348</v>
      </c>
      <c r="F214" s="40" t="s">
        <v>22</v>
      </c>
      <c r="G214" s="23"/>
      <c r="H214" s="258">
        <f>+H215</f>
        <v>0</v>
      </c>
    </row>
    <row r="215" spans="1:8" s="65" customFormat="1" ht="46.5" customHeight="1">
      <c r="A215" s="97" t="s">
        <v>20</v>
      </c>
      <c r="B215" s="16" t="s">
        <v>0</v>
      </c>
      <c r="C215" s="16" t="s">
        <v>24</v>
      </c>
      <c r="D215" s="24" t="s">
        <v>24</v>
      </c>
      <c r="E215" s="41" t="s">
        <v>348</v>
      </c>
      <c r="F215" s="40" t="s">
        <v>22</v>
      </c>
      <c r="G215" s="23" t="s">
        <v>6</v>
      </c>
      <c r="H215" s="408">
        <v>0</v>
      </c>
    </row>
    <row r="216" spans="1:32" s="64" customFormat="1" ht="0.75" customHeight="1">
      <c r="A216" s="36" t="s">
        <v>45</v>
      </c>
      <c r="B216" s="47" t="s">
        <v>0</v>
      </c>
      <c r="C216" s="16" t="s">
        <v>10</v>
      </c>
      <c r="D216" s="24" t="s">
        <v>9</v>
      </c>
      <c r="E216" s="233" t="s">
        <v>214</v>
      </c>
      <c r="F216" s="40" t="s">
        <v>215</v>
      </c>
      <c r="G216" s="134"/>
      <c r="H216" s="42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spans="1:32" s="64" customFormat="1" ht="44.25" customHeight="1" hidden="1">
      <c r="A217" s="33" t="s">
        <v>20</v>
      </c>
      <c r="B217" s="47" t="s">
        <v>0</v>
      </c>
      <c r="C217" s="16" t="s">
        <v>10</v>
      </c>
      <c r="D217" s="16" t="s">
        <v>9</v>
      </c>
      <c r="E217" s="18" t="s">
        <v>214</v>
      </c>
      <c r="F217" s="40" t="s">
        <v>215</v>
      </c>
      <c r="G217" s="16" t="s">
        <v>6</v>
      </c>
      <c r="H217" s="258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</row>
    <row r="218" spans="1:32" s="64" customFormat="1" ht="41.25" customHeight="1" hidden="1">
      <c r="A218" s="36" t="s">
        <v>21</v>
      </c>
      <c r="B218" s="47" t="s">
        <v>0</v>
      </c>
      <c r="C218" s="16" t="s">
        <v>10</v>
      </c>
      <c r="D218" s="24" t="s">
        <v>9</v>
      </c>
      <c r="E218" s="233" t="s">
        <v>214</v>
      </c>
      <c r="F218" s="40" t="s">
        <v>213</v>
      </c>
      <c r="G218" s="134"/>
      <c r="H218" s="42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1:32" s="64" customFormat="1" ht="28.5" customHeight="1" hidden="1">
      <c r="A219" s="33" t="s">
        <v>20</v>
      </c>
      <c r="B219" s="47" t="s">
        <v>0</v>
      </c>
      <c r="C219" s="16" t="s">
        <v>10</v>
      </c>
      <c r="D219" s="16" t="s">
        <v>9</v>
      </c>
      <c r="E219" s="18" t="s">
        <v>214</v>
      </c>
      <c r="F219" s="40" t="s">
        <v>213</v>
      </c>
      <c r="G219" s="16" t="s">
        <v>6</v>
      </c>
      <c r="H219" s="258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spans="1:8" s="42" customFormat="1" ht="25.5" customHeight="1">
      <c r="A220" s="25" t="s">
        <v>18</v>
      </c>
      <c r="B220" s="253" t="s">
        <v>0</v>
      </c>
      <c r="C220" s="93">
        <v>10</v>
      </c>
      <c r="D220" s="93"/>
      <c r="E220" s="38"/>
      <c r="F220" s="37"/>
      <c r="G220" s="29"/>
      <c r="H220" s="257">
        <f>H230+H227</f>
        <v>977.6</v>
      </c>
    </row>
    <row r="221" spans="1:8" s="42" customFormat="1" ht="18.75" hidden="1">
      <c r="A221" s="25" t="s">
        <v>15</v>
      </c>
      <c r="B221" s="32" t="s">
        <v>0</v>
      </c>
      <c r="C221" s="62">
        <v>10</v>
      </c>
      <c r="D221" s="61" t="s">
        <v>9</v>
      </c>
      <c r="E221" s="35"/>
      <c r="F221" s="34"/>
      <c r="G221" s="61"/>
      <c r="H221" s="417"/>
    </row>
    <row r="222" spans="1:8" s="42" customFormat="1" ht="54" customHeight="1" hidden="1">
      <c r="A222" s="21" t="s">
        <v>13</v>
      </c>
      <c r="B222" s="59" t="s">
        <v>0</v>
      </c>
      <c r="C222" s="58">
        <v>10</v>
      </c>
      <c r="D222" s="57" t="s">
        <v>9</v>
      </c>
      <c r="E222" s="31" t="s">
        <v>31</v>
      </c>
      <c r="F222" s="30" t="s">
        <v>30</v>
      </c>
      <c r="G222" s="56"/>
      <c r="H222" s="257"/>
    </row>
    <row r="223" spans="1:8" s="42" customFormat="1" ht="68.25" customHeight="1" hidden="1">
      <c r="A223" s="20" t="s">
        <v>11</v>
      </c>
      <c r="B223" s="47" t="s">
        <v>0</v>
      </c>
      <c r="C223" s="46">
        <v>10</v>
      </c>
      <c r="D223" s="45" t="s">
        <v>9</v>
      </c>
      <c r="E223" s="27" t="s">
        <v>27</v>
      </c>
      <c r="F223" s="26" t="s">
        <v>30</v>
      </c>
      <c r="G223" s="53"/>
      <c r="H223" s="420"/>
    </row>
    <row r="224" spans="1:8" s="42" customFormat="1" ht="20.25" customHeight="1" hidden="1">
      <c r="A224" s="50" t="s">
        <v>29</v>
      </c>
      <c r="B224" s="47" t="s">
        <v>0</v>
      </c>
      <c r="C224" s="49">
        <v>10</v>
      </c>
      <c r="D224" s="45" t="s">
        <v>9</v>
      </c>
      <c r="E224" s="27" t="s">
        <v>27</v>
      </c>
      <c r="F224" s="26" t="s">
        <v>26</v>
      </c>
      <c r="G224" s="44"/>
      <c r="H224" s="258"/>
    </row>
    <row r="225" spans="1:8" s="42" customFormat="1" ht="20.25" customHeight="1" hidden="1">
      <c r="A225" s="48" t="s">
        <v>28</v>
      </c>
      <c r="B225" s="47" t="s">
        <v>0</v>
      </c>
      <c r="C225" s="549">
        <v>10</v>
      </c>
      <c r="D225" s="45" t="s">
        <v>9</v>
      </c>
      <c r="E225" s="27" t="s">
        <v>27</v>
      </c>
      <c r="F225" s="26" t="s">
        <v>26</v>
      </c>
      <c r="G225" s="468" t="s">
        <v>25</v>
      </c>
      <c r="H225" s="258"/>
    </row>
    <row r="226" spans="1:8" s="42" customFormat="1" ht="20.25" customHeight="1">
      <c r="A226" s="550" t="s">
        <v>15</v>
      </c>
      <c r="B226" s="59" t="s">
        <v>0</v>
      </c>
      <c r="C226" s="467" t="s">
        <v>38</v>
      </c>
      <c r="D226" s="467" t="s">
        <v>9</v>
      </c>
      <c r="E226" s="230"/>
      <c r="F226" s="229"/>
      <c r="G226" s="52"/>
      <c r="H226" s="420">
        <v>20</v>
      </c>
    </row>
    <row r="227" spans="1:8" s="42" customFormat="1" ht="20.25" customHeight="1">
      <c r="A227" s="75" t="s">
        <v>132</v>
      </c>
      <c r="B227" s="59" t="s">
        <v>0</v>
      </c>
      <c r="C227" s="467" t="s">
        <v>38</v>
      </c>
      <c r="D227" s="467" t="s">
        <v>9</v>
      </c>
      <c r="E227" s="602" t="s">
        <v>304</v>
      </c>
      <c r="F227" s="603"/>
      <c r="G227" s="29"/>
      <c r="H227" s="257">
        <f>H228</f>
        <v>20</v>
      </c>
    </row>
    <row r="228" spans="1:8" s="42" customFormat="1" ht="20.25" customHeight="1">
      <c r="A228" s="466" t="s">
        <v>29</v>
      </c>
      <c r="B228" s="47" t="s">
        <v>0</v>
      </c>
      <c r="C228" s="465" t="s">
        <v>38</v>
      </c>
      <c r="D228" s="465" t="s">
        <v>9</v>
      </c>
      <c r="E228" s="609" t="s">
        <v>303</v>
      </c>
      <c r="F228" s="610"/>
      <c r="G228" s="79"/>
      <c r="H228" s="159">
        <f>H229</f>
        <v>20</v>
      </c>
    </row>
    <row r="229" spans="1:8" s="42" customFormat="1" ht="20.25" customHeight="1">
      <c r="A229" s="397" t="s">
        <v>28</v>
      </c>
      <c r="B229" s="47" t="s">
        <v>0</v>
      </c>
      <c r="C229" s="465" t="s">
        <v>38</v>
      </c>
      <c r="D229" s="465" t="s">
        <v>9</v>
      </c>
      <c r="E229" s="609" t="s">
        <v>303</v>
      </c>
      <c r="F229" s="610"/>
      <c r="G229" s="79" t="s">
        <v>25</v>
      </c>
      <c r="H229" s="159">
        <v>20</v>
      </c>
    </row>
    <row r="230" spans="1:32" s="64" customFormat="1" ht="19.5">
      <c r="A230" s="91" t="s">
        <v>43</v>
      </c>
      <c r="B230" s="32" t="s">
        <v>0</v>
      </c>
      <c r="C230" s="58">
        <v>10</v>
      </c>
      <c r="D230" s="57" t="s">
        <v>77</v>
      </c>
      <c r="E230" s="90"/>
      <c r="F230" s="89"/>
      <c r="G230" s="87"/>
      <c r="H230" s="257">
        <f>H231</f>
        <v>957.6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</row>
    <row r="231" spans="1:32" s="64" customFormat="1" ht="78" customHeight="1">
      <c r="A231" s="116" t="s">
        <v>373</v>
      </c>
      <c r="B231" s="59" t="s">
        <v>0</v>
      </c>
      <c r="C231" s="88">
        <v>10</v>
      </c>
      <c r="D231" s="88" t="s">
        <v>77</v>
      </c>
      <c r="E231" s="31" t="s">
        <v>42</v>
      </c>
      <c r="F231" s="30" t="s">
        <v>16</v>
      </c>
      <c r="G231" s="87"/>
      <c r="H231" s="257">
        <f>H232</f>
        <v>957.6</v>
      </c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</row>
    <row r="232" spans="1:32" s="10" customFormat="1" ht="98.25" customHeight="1">
      <c r="A232" s="86" t="s">
        <v>375</v>
      </c>
      <c r="B232" s="47" t="s">
        <v>0</v>
      </c>
      <c r="C232" s="85" t="s">
        <v>38</v>
      </c>
      <c r="D232" s="84" t="s">
        <v>77</v>
      </c>
      <c r="E232" s="27" t="s">
        <v>40</v>
      </c>
      <c r="F232" s="26" t="s">
        <v>16</v>
      </c>
      <c r="G232" s="29"/>
      <c r="H232" s="159">
        <f>H233</f>
        <v>957.6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s="10" customFormat="1" ht="18.75">
      <c r="A233" s="82" t="s">
        <v>380</v>
      </c>
      <c r="B233" s="47" t="s">
        <v>0</v>
      </c>
      <c r="C233" s="81" t="s">
        <v>38</v>
      </c>
      <c r="D233" s="80" t="s">
        <v>77</v>
      </c>
      <c r="E233" s="27" t="s">
        <v>349</v>
      </c>
      <c r="F233" s="26" t="s">
        <v>356</v>
      </c>
      <c r="G233" s="29"/>
      <c r="H233" s="159">
        <f>H234</f>
        <v>957.6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s="10" customFormat="1" ht="18.75">
      <c r="A234" s="48" t="s">
        <v>28</v>
      </c>
      <c r="B234" s="47" t="s">
        <v>0</v>
      </c>
      <c r="C234" s="81" t="s">
        <v>38</v>
      </c>
      <c r="D234" s="80" t="s">
        <v>77</v>
      </c>
      <c r="E234" s="27" t="s">
        <v>349</v>
      </c>
      <c r="F234" s="26" t="s">
        <v>356</v>
      </c>
      <c r="G234" s="79" t="s">
        <v>25</v>
      </c>
      <c r="H234" s="159">
        <v>957.6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s="10" customFormat="1" ht="18.75">
      <c r="A235" s="75" t="s">
        <v>36</v>
      </c>
      <c r="B235" s="32" t="s">
        <v>0</v>
      </c>
      <c r="C235" s="74">
        <v>11</v>
      </c>
      <c r="D235" s="72"/>
      <c r="E235" s="77"/>
      <c r="F235" s="76"/>
      <c r="G235" s="252"/>
      <c r="H235" s="420">
        <f>+H236</f>
        <v>100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s="10" customFormat="1" ht="18.75">
      <c r="A236" s="554" t="s">
        <v>379</v>
      </c>
      <c r="B236" s="242" t="s">
        <v>0</v>
      </c>
      <c r="C236" s="74">
        <v>11</v>
      </c>
      <c r="D236" s="72" t="s">
        <v>9</v>
      </c>
      <c r="E236" s="71"/>
      <c r="F236" s="70"/>
      <c r="G236" s="252"/>
      <c r="H236" s="420">
        <f>+H237</f>
        <v>100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s="250" customFormat="1" ht="73.5" customHeight="1">
      <c r="A237" s="73" t="s">
        <v>316</v>
      </c>
      <c r="B237" s="32" t="s">
        <v>0</v>
      </c>
      <c r="C237" s="32" t="s">
        <v>33</v>
      </c>
      <c r="D237" s="72" t="s">
        <v>9</v>
      </c>
      <c r="E237" s="71" t="s">
        <v>35</v>
      </c>
      <c r="F237" s="70" t="s">
        <v>16</v>
      </c>
      <c r="G237" s="252"/>
      <c r="H237" s="420">
        <f>+H238</f>
        <v>100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</row>
    <row r="238" spans="1:32" s="10" customFormat="1" ht="56.25">
      <c r="A238" s="48" t="s">
        <v>337</v>
      </c>
      <c r="B238" s="16" t="s">
        <v>0</v>
      </c>
      <c r="C238" s="16" t="s">
        <v>33</v>
      </c>
      <c r="D238" s="24" t="s">
        <v>9</v>
      </c>
      <c r="E238" s="41" t="s">
        <v>350</v>
      </c>
      <c r="F238" s="40" t="s">
        <v>32</v>
      </c>
      <c r="G238" s="249"/>
      <c r="H238" s="258">
        <f>+H239+H242</f>
        <v>100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s="10" customFormat="1" ht="61.5" customHeight="1">
      <c r="A239" s="511" t="s">
        <v>351</v>
      </c>
      <c r="B239" s="16" t="s">
        <v>0</v>
      </c>
      <c r="C239" s="272" t="s">
        <v>33</v>
      </c>
      <c r="D239" s="504" t="s">
        <v>9</v>
      </c>
      <c r="E239" s="509" t="s">
        <v>350</v>
      </c>
      <c r="F239" s="510" t="s">
        <v>352</v>
      </c>
      <c r="G239" s="23"/>
      <c r="H239" s="258">
        <f>H240</f>
        <v>100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s="10" customFormat="1" ht="24.75" customHeight="1">
      <c r="A240" s="33" t="s">
        <v>20</v>
      </c>
      <c r="B240" s="16" t="s">
        <v>0</v>
      </c>
      <c r="C240" s="16" t="s">
        <v>33</v>
      </c>
      <c r="D240" s="24" t="s">
        <v>9</v>
      </c>
      <c r="E240" s="41" t="s">
        <v>350</v>
      </c>
      <c r="F240" s="40" t="s">
        <v>32</v>
      </c>
      <c r="G240" s="23" t="s">
        <v>6</v>
      </c>
      <c r="H240" s="408">
        <v>100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s="10" customFormat="1" ht="8.25" customHeight="1">
      <c r="A241" s="48"/>
      <c r="B241" s="16"/>
      <c r="C241" s="16"/>
      <c r="D241" s="24"/>
      <c r="E241" s="41"/>
      <c r="F241" s="40"/>
      <c r="G241" s="23"/>
      <c r="H241" s="408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s="10" customFormat="1" ht="56.25" hidden="1">
      <c r="A242" s="48" t="s">
        <v>212</v>
      </c>
      <c r="B242" s="16" t="s">
        <v>0</v>
      </c>
      <c r="C242" s="16" t="s">
        <v>33</v>
      </c>
      <c r="D242" s="24" t="s">
        <v>66</v>
      </c>
      <c r="E242" s="41" t="s">
        <v>211</v>
      </c>
      <c r="F242" s="40" t="s">
        <v>210</v>
      </c>
      <c r="G242" s="23"/>
      <c r="H242" s="2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s="10" customFormat="1" ht="18.75" hidden="1">
      <c r="A243" s="248" t="s">
        <v>20</v>
      </c>
      <c r="B243" s="19" t="s">
        <v>0</v>
      </c>
      <c r="C243" s="246" t="s">
        <v>33</v>
      </c>
      <c r="D243" s="246" t="s">
        <v>66</v>
      </c>
      <c r="E243" s="41" t="s">
        <v>211</v>
      </c>
      <c r="F243" s="40" t="s">
        <v>210</v>
      </c>
      <c r="G243" s="245" t="s">
        <v>6</v>
      </c>
      <c r="H243" s="245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s="10" customFormat="1" ht="18.75" hidden="1">
      <c r="A244" s="247" t="s">
        <v>205</v>
      </c>
      <c r="B244" s="19" t="s">
        <v>0</v>
      </c>
      <c r="C244" s="19" t="s">
        <v>131</v>
      </c>
      <c r="D244" s="246"/>
      <c r="E244" s="639"/>
      <c r="F244" s="640"/>
      <c r="G244" s="19"/>
      <c r="H244" s="19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s="10" customFormat="1" ht="18.75" hidden="1">
      <c r="A245" s="247" t="s">
        <v>205</v>
      </c>
      <c r="B245" s="19" t="s">
        <v>0</v>
      </c>
      <c r="C245" s="19" t="s">
        <v>131</v>
      </c>
      <c r="D245" s="246" t="s">
        <v>9</v>
      </c>
      <c r="E245" s="639"/>
      <c r="F245" s="640"/>
      <c r="G245" s="19"/>
      <c r="H245" s="19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s="10" customFormat="1" ht="75" hidden="1">
      <c r="A246" s="73" t="s">
        <v>209</v>
      </c>
      <c r="B246" s="19" t="s">
        <v>0</v>
      </c>
      <c r="C246" s="19" t="s">
        <v>131</v>
      </c>
      <c r="D246" s="246" t="s">
        <v>9</v>
      </c>
      <c r="E246" s="639" t="s">
        <v>208</v>
      </c>
      <c r="F246" s="640"/>
      <c r="G246" s="19"/>
      <c r="H246" s="19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s="10" customFormat="1" ht="93.75" hidden="1">
      <c r="A247" s="68" t="s">
        <v>207</v>
      </c>
      <c r="B247" s="19" t="s">
        <v>0</v>
      </c>
      <c r="C247" s="19" t="s">
        <v>131</v>
      </c>
      <c r="D247" s="246" t="s">
        <v>9</v>
      </c>
      <c r="E247" s="639" t="s">
        <v>206</v>
      </c>
      <c r="F247" s="640"/>
      <c r="G247" s="19"/>
      <c r="H247" s="19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s="10" customFormat="1" ht="18.75" hidden="1">
      <c r="A248" s="247" t="s">
        <v>205</v>
      </c>
      <c r="B248" s="19" t="s">
        <v>0</v>
      </c>
      <c r="C248" s="19" t="s">
        <v>131</v>
      </c>
      <c r="D248" s="246" t="s">
        <v>9</v>
      </c>
      <c r="E248" s="639" t="s">
        <v>203</v>
      </c>
      <c r="F248" s="640"/>
      <c r="G248" s="19"/>
      <c r="H248" s="19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s="10" customFormat="1" ht="18.75" hidden="1">
      <c r="A249" s="247" t="s">
        <v>204</v>
      </c>
      <c r="B249" s="19" t="s">
        <v>0</v>
      </c>
      <c r="C249" s="19" t="s">
        <v>131</v>
      </c>
      <c r="D249" s="246" t="s">
        <v>9</v>
      </c>
      <c r="E249" s="639" t="s">
        <v>203</v>
      </c>
      <c r="F249" s="640"/>
      <c r="G249" s="19" t="s">
        <v>202</v>
      </c>
      <c r="H249" s="19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s="10" customFormat="1" ht="18.75" hidden="1">
      <c r="A250" s="247"/>
      <c r="B250" s="19"/>
      <c r="C250" s="19"/>
      <c r="D250" s="246"/>
      <c r="E250" s="639"/>
      <c r="F250" s="640"/>
      <c r="G250" s="19"/>
      <c r="H250" s="19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s="10" customFormat="1" ht="18.75">
      <c r="A251" s="9"/>
      <c r="B251" s="8"/>
      <c r="C251" s="8"/>
      <c r="D251" s="14"/>
      <c r="E251" s="13"/>
      <c r="F251" s="12"/>
      <c r="G251" s="8"/>
      <c r="H251" s="8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s="10" customFormat="1" ht="18.75">
      <c r="A252" s="9"/>
      <c r="B252" s="8"/>
      <c r="C252" s="8"/>
      <c r="D252" s="14"/>
      <c r="E252" s="13"/>
      <c r="F252" s="12"/>
      <c r="G252" s="8"/>
      <c r="H252" s="8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s="10" customFormat="1" ht="18.75">
      <c r="A253" s="9"/>
      <c r="B253" s="8"/>
      <c r="C253" s="8"/>
      <c r="D253" s="14"/>
      <c r="E253" s="13"/>
      <c r="F253" s="12"/>
      <c r="G253" s="8"/>
      <c r="H253" s="8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s="10" customFormat="1" ht="18.75">
      <c r="A254" s="9"/>
      <c r="B254" s="8"/>
      <c r="C254" s="8"/>
      <c r="D254" s="14"/>
      <c r="E254" s="13"/>
      <c r="F254" s="12"/>
      <c r="G254" s="8"/>
      <c r="H254" s="8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s="10" customFormat="1" ht="18.75">
      <c r="A255" s="9"/>
      <c r="B255" s="8"/>
      <c r="C255" s="8"/>
      <c r="D255" s="14"/>
      <c r="E255" s="13"/>
      <c r="F255" s="12"/>
      <c r="G255" s="8"/>
      <c r="H255" s="8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s="10" customFormat="1" ht="18.75">
      <c r="A256" s="9"/>
      <c r="B256" s="8"/>
      <c r="C256" s="8"/>
      <c r="D256" s="14"/>
      <c r="E256" s="13"/>
      <c r="F256" s="12"/>
      <c r="G256" s="8"/>
      <c r="H256" s="8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s="10" customFormat="1" ht="18.75">
      <c r="A257" s="9"/>
      <c r="B257" s="8"/>
      <c r="C257" s="8"/>
      <c r="D257" s="14"/>
      <c r="E257" s="13"/>
      <c r="F257" s="12"/>
      <c r="G257" s="8"/>
      <c r="H257" s="8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s="10" customFormat="1" ht="18.75">
      <c r="A258" s="9"/>
      <c r="B258" s="8"/>
      <c r="C258" s="8"/>
      <c r="D258" s="14"/>
      <c r="E258" s="13"/>
      <c r="F258" s="12"/>
      <c r="G258" s="8"/>
      <c r="H258" s="8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s="10" customFormat="1" ht="18.75">
      <c r="A259" s="9"/>
      <c r="B259" s="8"/>
      <c r="C259" s="8"/>
      <c r="D259" s="14"/>
      <c r="E259" s="13"/>
      <c r="F259" s="12"/>
      <c r="G259" s="8"/>
      <c r="H259" s="8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s="10" customFormat="1" ht="18.75">
      <c r="A260" s="9"/>
      <c r="B260" s="8"/>
      <c r="C260" s="8"/>
      <c r="D260" s="14"/>
      <c r="E260" s="13"/>
      <c r="F260" s="12"/>
      <c r="G260" s="8"/>
      <c r="H260" s="8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s="10" customFormat="1" ht="18.75">
      <c r="A261" s="9"/>
      <c r="B261" s="8"/>
      <c r="C261" s="8"/>
      <c r="D261" s="14"/>
      <c r="E261" s="13"/>
      <c r="F261" s="12"/>
      <c r="G261" s="8"/>
      <c r="H261" s="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s="10" customFormat="1" ht="18.75">
      <c r="A262" s="9"/>
      <c r="B262" s="8"/>
      <c r="C262" s="8"/>
      <c r="D262" s="14"/>
      <c r="E262" s="13"/>
      <c r="F262" s="12"/>
      <c r="G262" s="8"/>
      <c r="H262" s="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s="10" customFormat="1" ht="18.75">
      <c r="A263" s="9"/>
      <c r="B263" s="8"/>
      <c r="C263" s="8"/>
      <c r="D263" s="14"/>
      <c r="E263" s="13"/>
      <c r="F263" s="12"/>
      <c r="G263" s="8"/>
      <c r="H263" s="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s="10" customFormat="1" ht="18.75">
      <c r="A264" s="9"/>
      <c r="B264" s="8"/>
      <c r="C264" s="8"/>
      <c r="D264" s="14"/>
      <c r="E264" s="13"/>
      <c r="F264" s="12"/>
      <c r="G264" s="8"/>
      <c r="H264" s="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s="10" customFormat="1" ht="18.75">
      <c r="A265" s="9"/>
      <c r="B265" s="8"/>
      <c r="C265" s="8"/>
      <c r="D265" s="14"/>
      <c r="E265" s="13"/>
      <c r="F265" s="12"/>
      <c r="G265" s="8"/>
      <c r="H265" s="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s="10" customFormat="1" ht="18.75">
      <c r="A266" s="9"/>
      <c r="B266" s="8"/>
      <c r="C266" s="8"/>
      <c r="D266" s="14"/>
      <c r="E266" s="13"/>
      <c r="F266" s="12"/>
      <c r="G266" s="8"/>
      <c r="H266" s="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s="10" customFormat="1" ht="18.75">
      <c r="A267" s="9"/>
      <c r="B267" s="8"/>
      <c r="C267" s="8"/>
      <c r="D267" s="14"/>
      <c r="E267" s="13"/>
      <c r="F267" s="12"/>
      <c r="G267" s="8"/>
      <c r="H267" s="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s="10" customFormat="1" ht="18.75">
      <c r="A268" s="9"/>
      <c r="B268" s="8"/>
      <c r="C268" s="8"/>
      <c r="D268" s="14"/>
      <c r="E268" s="13"/>
      <c r="F268" s="12"/>
      <c r="G268" s="8"/>
      <c r="H268" s="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s="10" customFormat="1" ht="18.75">
      <c r="A269" s="9"/>
      <c r="B269" s="8"/>
      <c r="C269" s="8"/>
      <c r="D269" s="14"/>
      <c r="E269" s="13"/>
      <c r="F269" s="12"/>
      <c r="G269" s="8"/>
      <c r="H269" s="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s="10" customFormat="1" ht="18.75">
      <c r="A270" s="9"/>
      <c r="B270" s="8"/>
      <c r="C270" s="8"/>
      <c r="D270" s="14"/>
      <c r="E270" s="13"/>
      <c r="F270" s="12"/>
      <c r="G270" s="8"/>
      <c r="H270" s="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s="10" customFormat="1" ht="18.75">
      <c r="A271" s="9"/>
      <c r="B271" s="8"/>
      <c r="C271" s="8"/>
      <c r="D271" s="14"/>
      <c r="E271" s="13"/>
      <c r="F271" s="12"/>
      <c r="G271" s="8"/>
      <c r="H271" s="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s="10" customFormat="1" ht="18.75">
      <c r="A272" s="9"/>
      <c r="B272" s="8"/>
      <c r="C272" s="8"/>
      <c r="D272" s="14"/>
      <c r="E272" s="13"/>
      <c r="F272" s="12"/>
      <c r="G272" s="8"/>
      <c r="H272" s="8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s="10" customFormat="1" ht="18.75">
      <c r="A273" s="9"/>
      <c r="B273" s="8"/>
      <c r="C273" s="8"/>
      <c r="D273" s="14"/>
      <c r="E273" s="13"/>
      <c r="F273" s="12"/>
      <c r="G273" s="8"/>
      <c r="H273" s="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s="10" customFormat="1" ht="18.75">
      <c r="A274" s="9"/>
      <c r="B274" s="8"/>
      <c r="C274" s="8"/>
      <c r="D274" s="14"/>
      <c r="E274" s="13"/>
      <c r="F274" s="12"/>
      <c r="G274" s="8"/>
      <c r="H274" s="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s="10" customFormat="1" ht="18.75">
      <c r="A275" s="9"/>
      <c r="B275" s="8"/>
      <c r="C275" s="8"/>
      <c r="D275" s="14"/>
      <c r="E275" s="13"/>
      <c r="F275" s="12"/>
      <c r="G275" s="8"/>
      <c r="H275" s="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s="10" customFormat="1" ht="18.75">
      <c r="A276" s="9"/>
      <c r="B276" s="8"/>
      <c r="C276" s="8"/>
      <c r="D276" s="14"/>
      <c r="E276" s="13"/>
      <c r="F276" s="12"/>
      <c r="G276" s="8"/>
      <c r="H276" s="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s="10" customFormat="1" ht="18.75">
      <c r="A277" s="9"/>
      <c r="B277" s="8"/>
      <c r="C277" s="8"/>
      <c r="D277" s="14"/>
      <c r="E277" s="13"/>
      <c r="F277" s="12"/>
      <c r="G277" s="8"/>
      <c r="H277" s="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s="10" customFormat="1" ht="18.75">
      <c r="A278" s="9"/>
      <c r="B278" s="8"/>
      <c r="C278" s="8"/>
      <c r="D278" s="14"/>
      <c r="E278" s="13"/>
      <c r="F278" s="12"/>
      <c r="G278" s="8"/>
      <c r="H278" s="8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</sheetData>
  <sheetProtection/>
  <mergeCells count="74">
    <mergeCell ref="E21:F21"/>
    <mergeCell ref="E20:F20"/>
    <mergeCell ref="E58:F58"/>
    <mergeCell ref="E57:F57"/>
    <mergeCell ref="E56:F56"/>
    <mergeCell ref="E55:F55"/>
    <mergeCell ref="E65:F65"/>
    <mergeCell ref="E64:F64"/>
    <mergeCell ref="E67:F67"/>
    <mergeCell ref="E15:F15"/>
    <mergeCell ref="E16:F16"/>
    <mergeCell ref="E17:F17"/>
    <mergeCell ref="E18:F18"/>
    <mergeCell ref="E22:F22"/>
    <mergeCell ref="E23:F23"/>
    <mergeCell ref="E24:F24"/>
    <mergeCell ref="E71:F71"/>
    <mergeCell ref="E72:F72"/>
    <mergeCell ref="E70:F70"/>
    <mergeCell ref="E69:F69"/>
    <mergeCell ref="E68:F68"/>
    <mergeCell ref="E66:F66"/>
    <mergeCell ref="E73:F73"/>
    <mergeCell ref="E87:F87"/>
    <mergeCell ref="E103:F103"/>
    <mergeCell ref="E228:F228"/>
    <mergeCell ref="E227:F227"/>
    <mergeCell ref="E155:F155"/>
    <mergeCell ref="E156:F156"/>
    <mergeCell ref="E106:F106"/>
    <mergeCell ref="E105:F105"/>
    <mergeCell ref="E104:F104"/>
    <mergeCell ref="A1:H1"/>
    <mergeCell ref="A2:H2"/>
    <mergeCell ref="A3:H3"/>
    <mergeCell ref="A4:H4"/>
    <mergeCell ref="A5:H5"/>
    <mergeCell ref="A6:H6"/>
    <mergeCell ref="E250:F250"/>
    <mergeCell ref="E248:F248"/>
    <mergeCell ref="E249:F249"/>
    <mergeCell ref="E244:F244"/>
    <mergeCell ref="E245:F245"/>
    <mergeCell ref="E246:F246"/>
    <mergeCell ref="E247:F247"/>
    <mergeCell ref="A7:B7"/>
    <mergeCell ref="C7:D7"/>
    <mergeCell ref="E7:H7"/>
    <mergeCell ref="E229:F229"/>
    <mergeCell ref="E150:F150"/>
    <mergeCell ref="E130:F130"/>
    <mergeCell ref="E131:F131"/>
    <mergeCell ref="E102:F102"/>
    <mergeCell ref="E151:F151"/>
    <mergeCell ref="A8:H8"/>
    <mergeCell ref="E86:F86"/>
    <mergeCell ref="E95:F95"/>
    <mergeCell ref="E94:F94"/>
    <mergeCell ref="E93:F93"/>
    <mergeCell ref="E92:F92"/>
    <mergeCell ref="E91:F91"/>
    <mergeCell ref="E90:F90"/>
    <mergeCell ref="E89:F89"/>
    <mergeCell ref="E88:F88"/>
    <mergeCell ref="E96:F96"/>
    <mergeCell ref="E97:F97"/>
    <mergeCell ref="E98:F98"/>
    <mergeCell ref="E153:F153"/>
    <mergeCell ref="E152:F152"/>
    <mergeCell ref="E149:F149"/>
    <mergeCell ref="E148:F148"/>
    <mergeCell ref="E147:F147"/>
    <mergeCell ref="E108:F108"/>
    <mergeCell ref="E107:F10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="118" zoomScaleNormal="118" zoomScalePageLayoutView="0" workbookViewId="0" topLeftCell="A1">
      <selection activeCell="E71" sqref="E71"/>
    </sheetView>
  </sheetViews>
  <sheetFormatPr defaultColWidth="9.140625" defaultRowHeight="15"/>
  <cols>
    <col min="1" max="1" width="46.57421875" style="289" customWidth="1"/>
    <col min="2" max="2" width="10.421875" style="289" customWidth="1"/>
    <col min="3" max="3" width="10.28125" style="289" customWidth="1"/>
    <col min="4" max="4" width="7.28125" style="289" customWidth="1"/>
    <col min="5" max="5" width="25.57421875" style="289" customWidth="1"/>
    <col min="6" max="6" width="8.57421875" style="288" hidden="1" customWidth="1"/>
    <col min="7" max="7" width="9.140625" style="288" hidden="1" customWidth="1"/>
    <col min="8" max="8" width="21.00390625" style="288" customWidth="1"/>
    <col min="9" max="16384" width="9.140625" style="288" customWidth="1"/>
  </cols>
  <sheetData>
    <row r="1" spans="2:6" ht="14.25" customHeight="1">
      <c r="B1" s="591" t="s">
        <v>429</v>
      </c>
      <c r="C1" s="591"/>
      <c r="D1" s="591"/>
      <c r="E1" s="591"/>
      <c r="F1" s="388"/>
    </row>
    <row r="2" spans="2:8" ht="12.75" customHeight="1">
      <c r="B2" s="670" t="s">
        <v>2</v>
      </c>
      <c r="C2" s="670"/>
      <c r="D2" s="670"/>
      <c r="E2" s="670"/>
      <c r="F2" s="670"/>
      <c r="G2" s="670"/>
      <c r="H2" s="670"/>
    </row>
    <row r="3" spans="1:8" ht="15" customHeight="1">
      <c r="A3" s="592"/>
      <c r="B3" s="670" t="s">
        <v>410</v>
      </c>
      <c r="C3" s="670"/>
      <c r="D3" s="670"/>
      <c r="E3" s="670"/>
      <c r="F3" s="670"/>
      <c r="G3" s="670"/>
      <c r="H3" s="670"/>
    </row>
    <row r="4" spans="2:8" ht="16.5" customHeight="1">
      <c r="B4" s="657" t="s">
        <v>409</v>
      </c>
      <c r="C4" s="657"/>
      <c r="D4" s="657"/>
      <c r="E4" s="657"/>
      <c r="F4" s="657"/>
      <c r="G4" s="657"/>
      <c r="H4" s="657"/>
    </row>
    <row r="5" spans="2:8" ht="15" customHeight="1">
      <c r="B5" s="657" t="s">
        <v>3</v>
      </c>
      <c r="C5" s="657"/>
      <c r="D5" s="657"/>
      <c r="E5" s="657"/>
      <c r="F5" s="657"/>
      <c r="G5" s="657"/>
      <c r="H5" s="657"/>
    </row>
    <row r="6" spans="2:8" ht="18.75" customHeight="1">
      <c r="B6" s="657" t="s">
        <v>395</v>
      </c>
      <c r="C6" s="657"/>
      <c r="D6" s="657"/>
      <c r="E6" s="657"/>
      <c r="F6" s="657"/>
      <c r="G6" s="657"/>
      <c r="H6" s="657"/>
    </row>
    <row r="7" spans="2:8" ht="15.75" customHeight="1">
      <c r="B7" s="657" t="s">
        <v>486</v>
      </c>
      <c r="C7" s="657"/>
      <c r="D7" s="657"/>
      <c r="E7" s="657"/>
      <c r="F7" s="657"/>
      <c r="G7" s="657"/>
      <c r="H7" s="657"/>
    </row>
    <row r="8" spans="1:7" s="387" customFormat="1" ht="51" customHeight="1">
      <c r="A8" s="671" t="s">
        <v>398</v>
      </c>
      <c r="B8" s="671"/>
      <c r="C8" s="671"/>
      <c r="D8" s="671"/>
      <c r="E8" s="671"/>
      <c r="F8" s="671"/>
      <c r="G8" s="671"/>
    </row>
    <row r="9" spans="1:7" s="387" customFormat="1" ht="14.25" customHeight="1">
      <c r="A9" s="543"/>
      <c r="B9" s="543"/>
      <c r="C9" s="543"/>
      <c r="D9" s="543"/>
      <c r="E9" s="548" t="s">
        <v>378</v>
      </c>
      <c r="F9" s="543"/>
      <c r="G9" s="543"/>
    </row>
    <row r="10" spans="1:7" s="385" customFormat="1" ht="46.5" customHeight="1">
      <c r="A10" s="386" t="s">
        <v>196</v>
      </c>
      <c r="B10" s="658"/>
      <c r="C10" s="659"/>
      <c r="D10" s="323"/>
      <c r="E10" s="346">
        <f>E11+E19+E22+E51+E56+E60+E71+E74+E79+E84+E90+E45+E49+E41+E96+E101+E103+E105+E108+E50+E110</f>
        <v>34367.479</v>
      </c>
      <c r="F10" s="346" t="e">
        <f>#REF!+F11+F19+#REF!+F22+F51+F56+F60+F71+F74+F79+F84+F90+F45+F49+F41+F96+F101+F103+#REF!+F105</f>
        <v>#REF!</v>
      </c>
      <c r="G10" s="346" t="e">
        <f>#REF!+G11+G19+#REF!+G22+G51+G56+G60+G71+G74+G79+G84+G90+G45+G49+G41+G96+G101+G103+#REF!+G105</f>
        <v>#REF!</v>
      </c>
    </row>
    <row r="11" spans="1:7" s="293" customFormat="1" ht="104.25" customHeight="1">
      <c r="A11" s="341" t="s">
        <v>315</v>
      </c>
      <c r="B11" s="354" t="s">
        <v>265</v>
      </c>
      <c r="C11" s="339" t="s">
        <v>227</v>
      </c>
      <c r="D11" s="330"/>
      <c r="E11" s="376">
        <f>E12</f>
        <v>760</v>
      </c>
      <c r="F11" s="376">
        <f>F12</f>
        <v>330</v>
      </c>
      <c r="G11" s="376">
        <f>G12</f>
        <v>330</v>
      </c>
    </row>
    <row r="12" spans="1:7" s="293" customFormat="1" ht="35.25" customHeight="1">
      <c r="A12" s="305" t="s">
        <v>264</v>
      </c>
      <c r="B12" s="379" t="s">
        <v>265</v>
      </c>
      <c r="C12" s="382" t="s">
        <v>227</v>
      </c>
      <c r="D12" s="330"/>
      <c r="E12" s="383">
        <f>E17+E13+E15</f>
        <v>760</v>
      </c>
      <c r="F12" s="383">
        <f>F17+F13+F15</f>
        <v>330</v>
      </c>
      <c r="G12" s="383">
        <f>G17+G13+G15</f>
        <v>330</v>
      </c>
    </row>
    <row r="13" spans="1:8" s="293" customFormat="1" ht="45" customHeight="1">
      <c r="A13" s="305" t="s">
        <v>79</v>
      </c>
      <c r="B13" s="380" t="s">
        <v>265</v>
      </c>
      <c r="C13" s="378" t="s">
        <v>263</v>
      </c>
      <c r="D13" s="330"/>
      <c r="E13" s="383">
        <v>50</v>
      </c>
      <c r="F13" s="383">
        <v>30</v>
      </c>
      <c r="G13" s="383">
        <v>30</v>
      </c>
      <c r="H13" s="589"/>
    </row>
    <row r="14" spans="1:7" s="293" customFormat="1" ht="33" customHeight="1">
      <c r="A14" s="356" t="s">
        <v>20</v>
      </c>
      <c r="B14" s="380" t="s">
        <v>265</v>
      </c>
      <c r="C14" s="378" t="s">
        <v>263</v>
      </c>
      <c r="D14" s="330" t="s">
        <v>6</v>
      </c>
      <c r="E14" s="383">
        <v>50</v>
      </c>
      <c r="F14" s="383">
        <v>30</v>
      </c>
      <c r="G14" s="383">
        <v>30</v>
      </c>
    </row>
    <row r="15" spans="1:7" s="293" customFormat="1" ht="33" customHeight="1">
      <c r="A15" s="480" t="s">
        <v>286</v>
      </c>
      <c r="B15" s="380" t="s">
        <v>265</v>
      </c>
      <c r="C15" s="378" t="s">
        <v>318</v>
      </c>
      <c r="D15" s="330"/>
      <c r="E15" s="383">
        <f>E16</f>
        <v>305</v>
      </c>
      <c r="F15" s="383">
        <v>100</v>
      </c>
      <c r="G15" s="383">
        <v>100</v>
      </c>
    </row>
    <row r="16" spans="1:7" s="293" customFormat="1" ht="33" customHeight="1">
      <c r="A16" s="298" t="s">
        <v>20</v>
      </c>
      <c r="B16" s="380" t="s">
        <v>265</v>
      </c>
      <c r="C16" s="378" t="s">
        <v>318</v>
      </c>
      <c r="D16" s="330" t="s">
        <v>6</v>
      </c>
      <c r="E16" s="383">
        <v>305</v>
      </c>
      <c r="F16" s="383">
        <v>100</v>
      </c>
      <c r="G16" s="383">
        <v>100</v>
      </c>
    </row>
    <row r="17" spans="1:7" s="293" customFormat="1" ht="39" customHeight="1">
      <c r="A17" s="305" t="s">
        <v>319</v>
      </c>
      <c r="B17" s="380" t="s">
        <v>265</v>
      </c>
      <c r="C17" s="378" t="s">
        <v>262</v>
      </c>
      <c r="D17" s="330"/>
      <c r="E17" s="538" t="str">
        <f>E18</f>
        <v>405,000</v>
      </c>
      <c r="F17" s="332">
        <v>200</v>
      </c>
      <c r="G17" s="332">
        <v>200</v>
      </c>
    </row>
    <row r="18" spans="1:7" s="293" customFormat="1" ht="32.25" customHeight="1">
      <c r="A18" s="298" t="s">
        <v>20</v>
      </c>
      <c r="B18" s="380" t="s">
        <v>265</v>
      </c>
      <c r="C18" s="378" t="s">
        <v>262</v>
      </c>
      <c r="D18" s="330" t="s">
        <v>6</v>
      </c>
      <c r="E18" s="294" t="s">
        <v>416</v>
      </c>
      <c r="F18" s="294" t="s">
        <v>307</v>
      </c>
      <c r="G18" s="294" t="s">
        <v>307</v>
      </c>
    </row>
    <row r="19" spans="1:7" s="293" customFormat="1" ht="105.75" customHeight="1">
      <c r="A19" s="341" t="s">
        <v>342</v>
      </c>
      <c r="B19" s="354" t="s">
        <v>261</v>
      </c>
      <c r="C19" s="339" t="s">
        <v>227</v>
      </c>
      <c r="D19" s="353"/>
      <c r="E19" s="337" t="str">
        <f>E20</f>
        <v>300,000</v>
      </c>
      <c r="F19" s="337" t="e">
        <f>#REF!</f>
        <v>#REF!</v>
      </c>
      <c r="G19" s="337" t="e">
        <f>#REF!</f>
        <v>#REF!</v>
      </c>
    </row>
    <row r="20" spans="1:7" s="293" customFormat="1" ht="18.75" customHeight="1">
      <c r="A20" s="381" t="s">
        <v>93</v>
      </c>
      <c r="B20" s="653" t="s">
        <v>448</v>
      </c>
      <c r="C20" s="654"/>
      <c r="D20" s="353"/>
      <c r="E20" s="332" t="str">
        <f>E21</f>
        <v>300,000</v>
      </c>
      <c r="F20" s="332" t="str">
        <f>F21</f>
        <v>350</v>
      </c>
      <c r="G20" s="332" t="str">
        <f>G21</f>
        <v>350</v>
      </c>
    </row>
    <row r="21" spans="1:7" s="293" customFormat="1" ht="29.25" customHeight="1">
      <c r="A21" s="334" t="s">
        <v>20</v>
      </c>
      <c r="B21" s="653" t="s">
        <v>449</v>
      </c>
      <c r="C21" s="654"/>
      <c r="D21" s="352" t="s">
        <v>6</v>
      </c>
      <c r="E21" s="355" t="s">
        <v>418</v>
      </c>
      <c r="F21" s="355" t="s">
        <v>325</v>
      </c>
      <c r="G21" s="355" t="s">
        <v>325</v>
      </c>
    </row>
    <row r="22" spans="1:7" s="312" customFormat="1" ht="120" customHeight="1">
      <c r="A22" s="512" t="s">
        <v>383</v>
      </c>
      <c r="B22" s="523" t="s">
        <v>260</v>
      </c>
      <c r="C22" s="328" t="s">
        <v>227</v>
      </c>
      <c r="D22" s="377"/>
      <c r="E22" s="376">
        <f>E23+E37</f>
        <v>6784.604</v>
      </c>
      <c r="F22" s="376" t="e">
        <f>F23+F37</f>
        <v>#REF!</v>
      </c>
      <c r="G22" s="376" t="e">
        <f>G23+G37</f>
        <v>#REF!</v>
      </c>
    </row>
    <row r="23" spans="1:7" s="312" customFormat="1" ht="135">
      <c r="A23" s="364" t="s">
        <v>384</v>
      </c>
      <c r="B23" s="368" t="s">
        <v>256</v>
      </c>
      <c r="C23" s="367" t="s">
        <v>227</v>
      </c>
      <c r="D23" s="375"/>
      <c r="E23" s="370">
        <f>E24+E28+E30+E32+E34+E35+E40+E26</f>
        <v>6784.604</v>
      </c>
      <c r="F23" s="370" t="e">
        <f>F24+F28+F30+F32+F34+F35+#REF!+F40</f>
        <v>#REF!</v>
      </c>
      <c r="G23" s="370" t="e">
        <f>G24+G28+G30+G32+G34+G35+#REF!+G40</f>
        <v>#REF!</v>
      </c>
    </row>
    <row r="24" spans="1:7" s="312" customFormat="1" ht="15">
      <c r="A24" s="373" t="s">
        <v>62</v>
      </c>
      <c r="B24" s="368" t="s">
        <v>256</v>
      </c>
      <c r="C24" s="367" t="s">
        <v>259</v>
      </c>
      <c r="D24" s="375"/>
      <c r="E24" s="370">
        <f>E25</f>
        <v>1996.559</v>
      </c>
      <c r="F24" s="370">
        <f>F25</f>
        <v>4818.304</v>
      </c>
      <c r="G24" s="370">
        <f>G25</f>
        <v>4818.304</v>
      </c>
    </row>
    <row r="25" spans="1:7" s="312" customFormat="1" ht="34.5" customHeight="1">
      <c r="A25" s="356" t="s">
        <v>20</v>
      </c>
      <c r="B25" s="368" t="s">
        <v>256</v>
      </c>
      <c r="C25" s="367" t="s">
        <v>259</v>
      </c>
      <c r="D25" s="314" t="s">
        <v>6</v>
      </c>
      <c r="E25" s="374">
        <v>1996.559</v>
      </c>
      <c r="F25" s="374">
        <v>4818.304</v>
      </c>
      <c r="G25" s="374">
        <v>4818.304</v>
      </c>
    </row>
    <row r="26" spans="1:7" s="312" customFormat="1" ht="15">
      <c r="A26" s="373" t="s">
        <v>62</v>
      </c>
      <c r="B26" s="368" t="s">
        <v>256</v>
      </c>
      <c r="C26" s="367" t="s">
        <v>451</v>
      </c>
      <c r="D26" s="375"/>
      <c r="E26" s="370">
        <f>E27</f>
        <v>3534.945</v>
      </c>
      <c r="F26" s="370">
        <f>F27</f>
        <v>4818.304</v>
      </c>
      <c r="G26" s="370">
        <f>G27</f>
        <v>4818.304</v>
      </c>
    </row>
    <row r="27" spans="1:7" s="312" customFormat="1" ht="34.5" customHeight="1">
      <c r="A27" s="356" t="s">
        <v>450</v>
      </c>
      <c r="B27" s="368" t="s">
        <v>256</v>
      </c>
      <c r="C27" s="367" t="s">
        <v>451</v>
      </c>
      <c r="D27" s="314" t="s">
        <v>6</v>
      </c>
      <c r="E27" s="374">
        <v>3534.945</v>
      </c>
      <c r="F27" s="374">
        <v>4818.304</v>
      </c>
      <c r="G27" s="374">
        <v>4818.304</v>
      </c>
    </row>
    <row r="28" spans="1:7" s="312" customFormat="1" ht="15">
      <c r="A28" s="373" t="s">
        <v>61</v>
      </c>
      <c r="B28" s="348" t="s">
        <v>256</v>
      </c>
      <c r="C28" s="347" t="s">
        <v>258</v>
      </c>
      <c r="D28" s="314"/>
      <c r="E28" s="372">
        <v>150</v>
      </c>
      <c r="F28" s="372">
        <v>99</v>
      </c>
      <c r="G28" s="372">
        <v>99</v>
      </c>
    </row>
    <row r="29" spans="1:7" s="312" customFormat="1" ht="33.75" customHeight="1">
      <c r="A29" s="356" t="s">
        <v>20</v>
      </c>
      <c r="B29" s="368" t="s">
        <v>256</v>
      </c>
      <c r="C29" s="347" t="s">
        <v>258</v>
      </c>
      <c r="D29" s="314" t="s">
        <v>6</v>
      </c>
      <c r="E29" s="313" t="s">
        <v>390</v>
      </c>
      <c r="F29" s="313" t="s">
        <v>326</v>
      </c>
      <c r="G29" s="313" t="s">
        <v>326</v>
      </c>
    </row>
    <row r="30" spans="1:7" s="312" customFormat="1" ht="30">
      <c r="A30" s="371" t="s">
        <v>257</v>
      </c>
      <c r="B30" s="368" t="s">
        <v>256</v>
      </c>
      <c r="C30" s="367" t="s">
        <v>487</v>
      </c>
      <c r="D30" s="314"/>
      <c r="E30" s="572">
        <v>50.5</v>
      </c>
      <c r="F30" s="372">
        <v>50.6</v>
      </c>
      <c r="G30" s="372">
        <v>50.6</v>
      </c>
    </row>
    <row r="31" spans="1:7" s="312" customFormat="1" ht="30">
      <c r="A31" s="356" t="s">
        <v>20</v>
      </c>
      <c r="B31" s="368" t="s">
        <v>252</v>
      </c>
      <c r="C31" s="367" t="s">
        <v>487</v>
      </c>
      <c r="D31" s="314" t="s">
        <v>6</v>
      </c>
      <c r="E31" s="573">
        <v>50.5</v>
      </c>
      <c r="F31" s="313" t="s">
        <v>320</v>
      </c>
      <c r="G31" s="313" t="s">
        <v>320</v>
      </c>
    </row>
    <row r="32" spans="1:7" s="312" customFormat="1" ht="30">
      <c r="A32" s="371" t="s">
        <v>57</v>
      </c>
      <c r="B32" s="368" t="s">
        <v>256</v>
      </c>
      <c r="C32" s="367" t="s">
        <v>255</v>
      </c>
      <c r="D32" s="314"/>
      <c r="E32" s="370">
        <v>0</v>
      </c>
      <c r="F32" s="370">
        <v>15</v>
      </c>
      <c r="G32" s="370">
        <v>15</v>
      </c>
    </row>
    <row r="33" spans="1:7" s="312" customFormat="1" ht="42" customHeight="1">
      <c r="A33" s="356" t="s">
        <v>20</v>
      </c>
      <c r="B33" s="368" t="s">
        <v>256</v>
      </c>
      <c r="C33" s="367" t="s">
        <v>255</v>
      </c>
      <c r="D33" s="314" t="s">
        <v>6</v>
      </c>
      <c r="E33" s="481">
        <v>0</v>
      </c>
      <c r="F33" s="481" t="s">
        <v>327</v>
      </c>
      <c r="G33" s="481" t="s">
        <v>327</v>
      </c>
    </row>
    <row r="34" spans="1:7" s="312" customFormat="1" ht="30">
      <c r="A34" s="369" t="s">
        <v>220</v>
      </c>
      <c r="B34" s="368" t="s">
        <v>256</v>
      </c>
      <c r="C34" s="367" t="s">
        <v>254</v>
      </c>
      <c r="D34" s="323"/>
      <c r="E34" s="335">
        <v>45</v>
      </c>
      <c r="F34" s="335">
        <v>40</v>
      </c>
      <c r="G34" s="335">
        <v>40</v>
      </c>
    </row>
    <row r="35" spans="1:7" s="312" customFormat="1" ht="33.75" customHeight="1">
      <c r="A35" s="298" t="s">
        <v>253</v>
      </c>
      <c r="B35" s="348" t="s">
        <v>256</v>
      </c>
      <c r="C35" s="347" t="s">
        <v>251</v>
      </c>
      <c r="D35" s="365"/>
      <c r="E35" s="363" t="s">
        <v>310</v>
      </c>
      <c r="F35" s="363" t="s">
        <v>328</v>
      </c>
      <c r="G35" s="363" t="s">
        <v>328</v>
      </c>
    </row>
    <row r="36" spans="1:7" s="312" customFormat="1" ht="32.25" customHeight="1">
      <c r="A36" s="298" t="s">
        <v>20</v>
      </c>
      <c r="B36" s="348" t="s">
        <v>256</v>
      </c>
      <c r="C36" s="347" t="s">
        <v>251</v>
      </c>
      <c r="D36" s="365" t="s">
        <v>6</v>
      </c>
      <c r="E36" s="363" t="s">
        <v>310</v>
      </c>
      <c r="F36" s="363" t="s">
        <v>328</v>
      </c>
      <c r="G36" s="363" t="s">
        <v>328</v>
      </c>
    </row>
    <row r="37" spans="1:7" s="306" customFormat="1" ht="138" customHeight="1" hidden="1">
      <c r="A37" s="482" t="s">
        <v>41</v>
      </c>
      <c r="B37" s="483" t="s">
        <v>250</v>
      </c>
      <c r="C37" s="484" t="s">
        <v>227</v>
      </c>
      <c r="D37" s="485"/>
      <c r="E37" s="307">
        <f>E38+E43</f>
        <v>0</v>
      </c>
      <c r="F37" s="307">
        <f>F38+F43</f>
        <v>0</v>
      </c>
      <c r="G37" s="307">
        <f>G38+G43</f>
        <v>0</v>
      </c>
    </row>
    <row r="38" spans="1:7" s="306" customFormat="1" ht="30" customHeight="1" hidden="1">
      <c r="A38" s="366" t="s">
        <v>39</v>
      </c>
      <c r="B38" s="342" t="s">
        <v>250</v>
      </c>
      <c r="C38" s="299" t="s">
        <v>248</v>
      </c>
      <c r="D38" s="323"/>
      <c r="E38" s="335" t="str">
        <f>E39</f>
        <v>0</v>
      </c>
      <c r="F38" s="335" t="str">
        <f>F39</f>
        <v>0</v>
      </c>
      <c r="G38" s="335" t="str">
        <f>G39</f>
        <v>0</v>
      </c>
    </row>
    <row r="39" spans="1:7" s="306" customFormat="1" ht="21" customHeight="1" hidden="1">
      <c r="A39" s="302" t="s">
        <v>28</v>
      </c>
      <c r="B39" s="342" t="s">
        <v>249</v>
      </c>
      <c r="C39" s="299" t="s">
        <v>248</v>
      </c>
      <c r="D39" s="486" t="s">
        <v>25</v>
      </c>
      <c r="E39" s="487" t="s">
        <v>183</v>
      </c>
      <c r="F39" s="487" t="s">
        <v>183</v>
      </c>
      <c r="G39" s="487" t="s">
        <v>183</v>
      </c>
    </row>
    <row r="40" spans="1:7" s="306" customFormat="1" ht="34.5" customHeight="1">
      <c r="A40" s="298" t="s">
        <v>321</v>
      </c>
      <c r="B40" s="651" t="s">
        <v>436</v>
      </c>
      <c r="C40" s="652"/>
      <c r="D40" s="365" t="s">
        <v>25</v>
      </c>
      <c r="E40" s="363" t="s">
        <v>413</v>
      </c>
      <c r="F40" s="363" t="s">
        <v>329</v>
      </c>
      <c r="G40" s="363" t="s">
        <v>329</v>
      </c>
    </row>
    <row r="41" spans="1:7" s="306" customFormat="1" ht="105.75" customHeight="1">
      <c r="A41" s="514" t="s">
        <v>354</v>
      </c>
      <c r="B41" s="651" t="s">
        <v>438</v>
      </c>
      <c r="C41" s="652"/>
      <c r="D41" s="344" t="s">
        <v>6</v>
      </c>
      <c r="E41" s="389" t="s">
        <v>183</v>
      </c>
      <c r="F41" s="389" t="s">
        <v>217</v>
      </c>
      <c r="G41" s="389" t="s">
        <v>217</v>
      </c>
    </row>
    <row r="42" spans="1:7" s="306" customFormat="1" ht="33" customHeight="1">
      <c r="A42" s="364" t="s">
        <v>218</v>
      </c>
      <c r="B42" s="651" t="s">
        <v>437</v>
      </c>
      <c r="C42" s="652"/>
      <c r="D42" s="344" t="s">
        <v>70</v>
      </c>
      <c r="E42" s="363" t="s">
        <v>183</v>
      </c>
      <c r="F42" s="363" t="s">
        <v>217</v>
      </c>
      <c r="G42" s="363" t="s">
        <v>217</v>
      </c>
    </row>
    <row r="43" spans="1:7" s="306" customFormat="1" ht="42.75" hidden="1">
      <c r="A43" s="362" t="s">
        <v>67</v>
      </c>
      <c r="B43" s="658" t="s">
        <v>247</v>
      </c>
      <c r="C43" s="659"/>
      <c r="D43" s="324"/>
      <c r="E43" s="346">
        <v>0</v>
      </c>
      <c r="F43" s="346">
        <v>0</v>
      </c>
      <c r="G43" s="346">
        <v>0</v>
      </c>
    </row>
    <row r="44" spans="1:7" s="306" customFormat="1" ht="36.75" customHeight="1" hidden="1">
      <c r="A44" s="361" t="s">
        <v>20</v>
      </c>
      <c r="B44" s="360" t="s">
        <v>65</v>
      </c>
      <c r="C44" s="359" t="s">
        <v>64</v>
      </c>
      <c r="D44" s="324" t="s">
        <v>6</v>
      </c>
      <c r="E44" s="346">
        <v>0</v>
      </c>
      <c r="F44" s="346">
        <v>0</v>
      </c>
      <c r="G44" s="346">
        <v>0</v>
      </c>
    </row>
    <row r="45" spans="1:7" s="306" customFormat="1" ht="28.5">
      <c r="A45" s="292" t="s">
        <v>134</v>
      </c>
      <c r="B45" s="329" t="s">
        <v>137</v>
      </c>
      <c r="C45" s="328" t="s">
        <v>227</v>
      </c>
      <c r="D45" s="353"/>
      <c r="E45" s="590">
        <f>E46+E47+E48</f>
        <v>3372</v>
      </c>
      <c r="F45" s="357" t="s">
        <v>330</v>
      </c>
      <c r="G45" s="357" t="s">
        <v>330</v>
      </c>
    </row>
    <row r="46" spans="1:7" s="306" customFormat="1" ht="19.5" customHeight="1">
      <c r="A46" s="298" t="s">
        <v>246</v>
      </c>
      <c r="B46" s="329" t="s">
        <v>137</v>
      </c>
      <c r="C46" s="328" t="s">
        <v>243</v>
      </c>
      <c r="D46" s="352" t="s">
        <v>12</v>
      </c>
      <c r="E46" s="294" t="s">
        <v>414</v>
      </c>
      <c r="F46" s="294" t="s">
        <v>266</v>
      </c>
      <c r="G46" s="294" t="s">
        <v>266</v>
      </c>
    </row>
    <row r="47" spans="1:7" s="306" customFormat="1" ht="22.5" customHeight="1">
      <c r="A47" s="298" t="s">
        <v>245</v>
      </c>
      <c r="B47" s="329" t="s">
        <v>137</v>
      </c>
      <c r="C47" s="328" t="s">
        <v>243</v>
      </c>
      <c r="D47" s="352" t="s">
        <v>6</v>
      </c>
      <c r="E47" s="294" t="s">
        <v>420</v>
      </c>
      <c r="F47" s="294" t="s">
        <v>331</v>
      </c>
      <c r="G47" s="294" t="s">
        <v>331</v>
      </c>
    </row>
    <row r="48" spans="1:7" s="306" customFormat="1" ht="18.75" customHeight="1">
      <c r="A48" s="298" t="s">
        <v>244</v>
      </c>
      <c r="B48" s="329" t="s">
        <v>137</v>
      </c>
      <c r="C48" s="328" t="s">
        <v>243</v>
      </c>
      <c r="D48" s="352" t="s">
        <v>46</v>
      </c>
      <c r="E48" s="384">
        <v>7</v>
      </c>
      <c r="F48" s="384" t="s">
        <v>332</v>
      </c>
      <c r="G48" s="384" t="s">
        <v>332</v>
      </c>
    </row>
    <row r="49" spans="1:7" s="306" customFormat="1" ht="28.5">
      <c r="A49" s="358" t="s">
        <v>242</v>
      </c>
      <c r="B49" s="329" t="s">
        <v>137</v>
      </c>
      <c r="C49" s="328" t="s">
        <v>241</v>
      </c>
      <c r="D49" s="353" t="s">
        <v>6</v>
      </c>
      <c r="E49" s="357" t="s">
        <v>423</v>
      </c>
      <c r="F49" s="357" t="s">
        <v>322</v>
      </c>
      <c r="G49" s="357" t="s">
        <v>322</v>
      </c>
    </row>
    <row r="50" spans="1:7" s="306" customFormat="1" ht="57" customHeight="1">
      <c r="A50" s="529" t="s">
        <v>362</v>
      </c>
      <c r="B50" s="329" t="s">
        <v>230</v>
      </c>
      <c r="C50" s="328" t="s">
        <v>452</v>
      </c>
      <c r="D50" s="353" t="s">
        <v>167</v>
      </c>
      <c r="E50" s="357" t="s">
        <v>433</v>
      </c>
      <c r="F50" s="357"/>
      <c r="G50" s="357"/>
    </row>
    <row r="51" spans="1:7" s="349" customFormat="1" ht="106.5" customHeight="1">
      <c r="A51" s="341" t="s">
        <v>316</v>
      </c>
      <c r="B51" s="329" t="s">
        <v>240</v>
      </c>
      <c r="C51" s="328" t="s">
        <v>234</v>
      </c>
      <c r="D51" s="353"/>
      <c r="E51" s="337">
        <f>E54+E52</f>
        <v>100</v>
      </c>
      <c r="F51" s="337" t="e">
        <f>#REF!+#REF!</f>
        <v>#REF!</v>
      </c>
      <c r="G51" s="337" t="e">
        <f>#REF!+#REF!</f>
        <v>#REF!</v>
      </c>
    </row>
    <row r="52" spans="1:7" s="349" customFormat="1" ht="30">
      <c r="A52" s="298" t="s">
        <v>48</v>
      </c>
      <c r="B52" s="653" t="s">
        <v>439</v>
      </c>
      <c r="C52" s="654"/>
      <c r="D52" s="352"/>
      <c r="E52" s="332" t="str">
        <f>+E53</f>
        <v>0</v>
      </c>
      <c r="F52" s="332" t="str">
        <f>+F53</f>
        <v>0,00</v>
      </c>
      <c r="G52" s="332" t="str">
        <f>+G53</f>
        <v>0,00</v>
      </c>
    </row>
    <row r="53" spans="1:7" s="312" customFormat="1" ht="30" customHeight="1">
      <c r="A53" s="356" t="s">
        <v>20</v>
      </c>
      <c r="B53" s="653" t="s">
        <v>488</v>
      </c>
      <c r="C53" s="654"/>
      <c r="D53" s="352" t="s">
        <v>6</v>
      </c>
      <c r="E53" s="355" t="s">
        <v>183</v>
      </c>
      <c r="F53" s="355" t="s">
        <v>311</v>
      </c>
      <c r="G53" s="355" t="s">
        <v>311</v>
      </c>
    </row>
    <row r="54" spans="1:7" s="312" customFormat="1" ht="77.25" customHeight="1">
      <c r="A54" s="298" t="s">
        <v>34</v>
      </c>
      <c r="B54" s="655" t="s">
        <v>440</v>
      </c>
      <c r="C54" s="656"/>
      <c r="D54" s="352"/>
      <c r="E54" s="332" t="str">
        <f>+E55</f>
        <v>100,00</v>
      </c>
      <c r="F54" s="332" t="str">
        <f>+F55</f>
        <v>300,00</v>
      </c>
      <c r="G54" s="332" t="str">
        <f>+G55</f>
        <v>300,00</v>
      </c>
    </row>
    <row r="55" spans="1:7" s="312" customFormat="1" ht="30" customHeight="1">
      <c r="A55" s="356" t="s">
        <v>20</v>
      </c>
      <c r="B55" s="653" t="s">
        <v>440</v>
      </c>
      <c r="C55" s="654"/>
      <c r="D55" s="352" t="s">
        <v>6</v>
      </c>
      <c r="E55" s="355" t="s">
        <v>382</v>
      </c>
      <c r="F55" s="355" t="s">
        <v>312</v>
      </c>
      <c r="G55" s="355" t="s">
        <v>312</v>
      </c>
    </row>
    <row r="56" spans="1:7" s="349" customFormat="1" ht="88.5" customHeight="1">
      <c r="A56" s="341" t="s">
        <v>335</v>
      </c>
      <c r="B56" s="354" t="s">
        <v>239</v>
      </c>
      <c r="C56" s="339" t="s">
        <v>227</v>
      </c>
      <c r="D56" s="353"/>
      <c r="E56" s="322">
        <f>E57</f>
        <v>20</v>
      </c>
      <c r="F56" s="322" t="e">
        <f>+#REF!</f>
        <v>#REF!</v>
      </c>
      <c r="G56" s="322" t="e">
        <f>+#REF!</f>
        <v>#REF!</v>
      </c>
    </row>
    <row r="57" spans="1:7" s="349" customFormat="1" ht="31.5" customHeight="1">
      <c r="A57" s="317" t="s">
        <v>151</v>
      </c>
      <c r="B57" s="660" t="s">
        <v>432</v>
      </c>
      <c r="C57" s="661"/>
      <c r="D57" s="351"/>
      <c r="E57" s="350">
        <f>E58+E59</f>
        <v>20</v>
      </c>
      <c r="F57" s="350" t="e">
        <f>+#REF!+F58</f>
        <v>#REF!</v>
      </c>
      <c r="G57" s="350" t="e">
        <f>+#REF!+G58</f>
        <v>#REF!</v>
      </c>
    </row>
    <row r="58" spans="1:7" s="349" customFormat="1" ht="84.75" customHeight="1">
      <c r="A58" s="488" t="s">
        <v>44</v>
      </c>
      <c r="B58" s="660" t="s">
        <v>339</v>
      </c>
      <c r="C58" s="661"/>
      <c r="D58" s="330" t="s">
        <v>12</v>
      </c>
      <c r="E58" s="350">
        <v>0</v>
      </c>
      <c r="F58" s="350">
        <v>20</v>
      </c>
      <c r="G58" s="350">
        <v>20</v>
      </c>
    </row>
    <row r="59" spans="1:7" s="349" customFormat="1" ht="35.25" customHeight="1">
      <c r="A59" s="539" t="s">
        <v>20</v>
      </c>
      <c r="B59" s="660" t="s">
        <v>339</v>
      </c>
      <c r="C59" s="661"/>
      <c r="D59" s="330" t="s">
        <v>6</v>
      </c>
      <c r="E59" s="350">
        <v>20</v>
      </c>
      <c r="F59" s="350"/>
      <c r="G59" s="350"/>
    </row>
    <row r="60" spans="1:7" s="293" customFormat="1" ht="106.5" customHeight="1">
      <c r="A60" s="513" t="s">
        <v>345</v>
      </c>
      <c r="B60" s="340" t="s">
        <v>277</v>
      </c>
      <c r="C60" s="339" t="s">
        <v>227</v>
      </c>
      <c r="D60" s="344"/>
      <c r="E60" s="346">
        <f>E63+E70+E62</f>
        <v>9401.815</v>
      </c>
      <c r="F60" s="346" t="e">
        <f>#REF!+F64+#REF!+F70</f>
        <v>#REF!</v>
      </c>
      <c r="G60" s="346" t="e">
        <f>#REF!+G64+#REF!+G70</f>
        <v>#REF!</v>
      </c>
    </row>
    <row r="61" spans="1:7" s="293" customFormat="1" ht="36" customHeight="1">
      <c r="A61" s="574" t="s">
        <v>112</v>
      </c>
      <c r="B61" s="331" t="s">
        <v>277</v>
      </c>
      <c r="C61" s="304" t="s">
        <v>238</v>
      </c>
      <c r="D61" s="344"/>
      <c r="E61" s="541">
        <v>0</v>
      </c>
      <c r="F61" s="346"/>
      <c r="G61" s="346"/>
    </row>
    <row r="62" spans="1:7" s="293" customFormat="1" ht="49.5" customHeight="1">
      <c r="A62" s="575" t="s">
        <v>110</v>
      </c>
      <c r="B62" s="331" t="s">
        <v>277</v>
      </c>
      <c r="C62" s="304" t="s">
        <v>238</v>
      </c>
      <c r="D62" s="344" t="s">
        <v>70</v>
      </c>
      <c r="E62" s="541">
        <v>0</v>
      </c>
      <c r="F62" s="346"/>
      <c r="G62" s="346"/>
    </row>
    <row r="63" spans="1:7" s="293" customFormat="1" ht="45">
      <c r="A63" s="333" t="s">
        <v>105</v>
      </c>
      <c r="B63" s="331" t="s">
        <v>277</v>
      </c>
      <c r="C63" s="304" t="s">
        <v>489</v>
      </c>
      <c r="D63" s="344"/>
      <c r="E63" s="541">
        <f>E64+E65+E67</f>
        <v>8676.815</v>
      </c>
      <c r="F63" s="489" t="str">
        <f>F64</f>
        <v>1000</v>
      </c>
      <c r="G63" s="489" t="str">
        <f>G64</f>
        <v>1000</v>
      </c>
    </row>
    <row r="64" spans="1:7" s="293" customFormat="1" ht="33" customHeight="1">
      <c r="A64" s="298" t="s">
        <v>20</v>
      </c>
      <c r="B64" s="331" t="s">
        <v>277</v>
      </c>
      <c r="C64" s="304" t="s">
        <v>238</v>
      </c>
      <c r="D64" s="344" t="s">
        <v>6</v>
      </c>
      <c r="E64" s="542">
        <v>392.154</v>
      </c>
      <c r="F64" s="490" t="s">
        <v>333</v>
      </c>
      <c r="G64" s="490" t="s">
        <v>333</v>
      </c>
    </row>
    <row r="65" spans="1:7" s="293" customFormat="1" ht="44.25" customHeight="1">
      <c r="A65" s="333" t="s">
        <v>105</v>
      </c>
      <c r="B65" s="651" t="s">
        <v>428</v>
      </c>
      <c r="C65" s="652"/>
      <c r="D65" s="344" t="s">
        <v>6</v>
      </c>
      <c r="E65" s="542">
        <v>82.846</v>
      </c>
      <c r="F65" s="490"/>
      <c r="G65" s="490"/>
    </row>
    <row r="66" spans="1:7" s="293" customFormat="1" ht="30" customHeight="1">
      <c r="A66" s="298" t="s">
        <v>20</v>
      </c>
      <c r="B66" s="651" t="s">
        <v>428</v>
      </c>
      <c r="C66" s="652"/>
      <c r="D66" s="344" t="s">
        <v>6</v>
      </c>
      <c r="E66" s="542">
        <v>82.846</v>
      </c>
      <c r="F66" s="490"/>
      <c r="G66" s="490"/>
    </row>
    <row r="67" spans="1:7" s="293" customFormat="1" ht="42.75" customHeight="1">
      <c r="A67" s="345" t="s">
        <v>105</v>
      </c>
      <c r="B67" s="664" t="s">
        <v>427</v>
      </c>
      <c r="C67" s="665"/>
      <c r="D67" s="344" t="s">
        <v>6</v>
      </c>
      <c r="E67" s="542">
        <v>8201.815</v>
      </c>
      <c r="F67" s="490"/>
      <c r="G67" s="490"/>
    </row>
    <row r="68" spans="1:7" s="293" customFormat="1" ht="30.75" customHeight="1">
      <c r="A68" s="298" t="s">
        <v>20</v>
      </c>
      <c r="B68" s="664" t="s">
        <v>427</v>
      </c>
      <c r="C68" s="665"/>
      <c r="D68" s="344" t="s">
        <v>6</v>
      </c>
      <c r="E68" s="542">
        <v>8201.815</v>
      </c>
      <c r="F68" s="490"/>
      <c r="G68" s="490"/>
    </row>
    <row r="69" spans="1:7" s="293" customFormat="1" ht="30" customHeight="1">
      <c r="A69" s="345" t="s">
        <v>97</v>
      </c>
      <c r="B69" s="331" t="s">
        <v>277</v>
      </c>
      <c r="C69" s="304" t="s">
        <v>237</v>
      </c>
      <c r="D69" s="344"/>
      <c r="E69" s="300">
        <f>E70</f>
        <v>725</v>
      </c>
      <c r="F69" s="335">
        <f>F70</f>
        <v>850</v>
      </c>
      <c r="G69" s="335">
        <f>G70</f>
        <v>850</v>
      </c>
    </row>
    <row r="70" spans="1:7" s="293" customFormat="1" ht="33.75" customHeight="1">
      <c r="A70" s="298" t="s">
        <v>20</v>
      </c>
      <c r="B70" s="651" t="s">
        <v>443</v>
      </c>
      <c r="C70" s="652"/>
      <c r="D70" s="344" t="s">
        <v>6</v>
      </c>
      <c r="E70" s="300">
        <v>725</v>
      </c>
      <c r="F70" s="335">
        <v>850</v>
      </c>
      <c r="G70" s="335">
        <v>850</v>
      </c>
    </row>
    <row r="71" spans="1:7" s="306" customFormat="1" ht="102" customHeight="1">
      <c r="A71" s="515" t="s">
        <v>314</v>
      </c>
      <c r="B71" s="340" t="s">
        <v>236</v>
      </c>
      <c r="C71" s="339" t="s">
        <v>227</v>
      </c>
      <c r="D71" s="343"/>
      <c r="E71" s="322" t="str">
        <f>E73</f>
        <v>0</v>
      </c>
      <c r="F71" s="322" t="str">
        <f>F73</f>
        <v>150</v>
      </c>
      <c r="G71" s="322" t="str">
        <f>G73</f>
        <v>150</v>
      </c>
    </row>
    <row r="72" spans="1:7" s="293" customFormat="1" ht="44.25" customHeight="1">
      <c r="A72" s="305" t="s">
        <v>117</v>
      </c>
      <c r="B72" s="651" t="s">
        <v>441</v>
      </c>
      <c r="C72" s="652"/>
      <c r="D72" s="330"/>
      <c r="E72" s="335" t="str">
        <f>E73</f>
        <v>0</v>
      </c>
      <c r="F72" s="335" t="str">
        <f>F73</f>
        <v>150</v>
      </c>
      <c r="G72" s="335" t="str">
        <f>G73</f>
        <v>150</v>
      </c>
    </row>
    <row r="73" spans="1:7" s="293" customFormat="1" ht="32.25" customHeight="1">
      <c r="A73" s="298" t="s">
        <v>20</v>
      </c>
      <c r="B73" s="651" t="s">
        <v>442</v>
      </c>
      <c r="C73" s="652"/>
      <c r="D73" s="330" t="s">
        <v>6</v>
      </c>
      <c r="E73" s="294" t="s">
        <v>183</v>
      </c>
      <c r="F73" s="294" t="s">
        <v>219</v>
      </c>
      <c r="G73" s="294" t="s">
        <v>219</v>
      </c>
    </row>
    <row r="74" spans="1:7" s="336" customFormat="1" ht="121.5" customHeight="1">
      <c r="A74" s="341" t="s">
        <v>313</v>
      </c>
      <c r="B74" s="340" t="s">
        <v>235</v>
      </c>
      <c r="C74" s="339" t="s">
        <v>234</v>
      </c>
      <c r="D74" s="338"/>
      <c r="E74" s="337">
        <f>E75+E77</f>
        <v>165</v>
      </c>
      <c r="F74" s="337" t="e">
        <f>#REF!+#REF!</f>
        <v>#REF!</v>
      </c>
      <c r="G74" s="337" t="e">
        <f>#REF!+#REF!</f>
        <v>#REF!</v>
      </c>
    </row>
    <row r="75" spans="1:7" s="293" customFormat="1" ht="66" customHeight="1">
      <c r="A75" s="491" t="s">
        <v>308</v>
      </c>
      <c r="B75" s="651" t="s">
        <v>444</v>
      </c>
      <c r="C75" s="652"/>
      <c r="D75" s="330"/>
      <c r="E75" s="335">
        <v>30</v>
      </c>
      <c r="F75" s="335">
        <v>30</v>
      </c>
      <c r="G75" s="335">
        <v>30</v>
      </c>
    </row>
    <row r="76" spans="1:7" s="293" customFormat="1" ht="35.25" customHeight="1">
      <c r="A76" s="298" t="s">
        <v>20</v>
      </c>
      <c r="B76" s="651" t="s">
        <v>444</v>
      </c>
      <c r="C76" s="652"/>
      <c r="D76" s="330" t="s">
        <v>6</v>
      </c>
      <c r="E76" s="294" t="s">
        <v>302</v>
      </c>
      <c r="F76" s="294" t="s">
        <v>302</v>
      </c>
      <c r="G76" s="294" t="s">
        <v>302</v>
      </c>
    </row>
    <row r="77" spans="1:7" s="293" customFormat="1" ht="63" customHeight="1">
      <c r="A77" s="333" t="s">
        <v>122</v>
      </c>
      <c r="B77" s="662" t="s">
        <v>341</v>
      </c>
      <c r="C77" s="663"/>
      <c r="D77" s="330"/>
      <c r="E77" s="332">
        <v>135</v>
      </c>
      <c r="F77" s="332">
        <v>170</v>
      </c>
      <c r="G77" s="332">
        <v>170</v>
      </c>
    </row>
    <row r="78" spans="1:7" s="293" customFormat="1" ht="33.75" customHeight="1">
      <c r="A78" s="298" t="s">
        <v>20</v>
      </c>
      <c r="B78" s="651" t="s">
        <v>341</v>
      </c>
      <c r="C78" s="652"/>
      <c r="D78" s="330" t="s">
        <v>6</v>
      </c>
      <c r="E78" s="294" t="s">
        <v>425</v>
      </c>
      <c r="F78" s="294" t="s">
        <v>334</v>
      </c>
      <c r="G78" s="294" t="s">
        <v>334</v>
      </c>
    </row>
    <row r="79" spans="1:7" s="327" customFormat="1" ht="32.25" customHeight="1">
      <c r="A79" s="321" t="s">
        <v>192</v>
      </c>
      <c r="B79" s="329" t="s">
        <v>233</v>
      </c>
      <c r="C79" s="328" t="s">
        <v>227</v>
      </c>
      <c r="D79" s="318"/>
      <c r="E79" s="391">
        <f aca="true" t="shared" si="0" ref="E79:G81">+E80</f>
        <v>655.96</v>
      </c>
      <c r="F79" s="391">
        <f t="shared" si="0"/>
        <v>585.9</v>
      </c>
      <c r="G79" s="391">
        <f t="shared" si="0"/>
        <v>585.9</v>
      </c>
    </row>
    <row r="80" spans="1:7" s="312" customFormat="1" ht="15.75" customHeight="1">
      <c r="A80" s="317" t="s">
        <v>190</v>
      </c>
      <c r="B80" s="316" t="s">
        <v>232</v>
      </c>
      <c r="C80" s="315" t="s">
        <v>227</v>
      </c>
      <c r="D80" s="314"/>
      <c r="E80" s="390">
        <f t="shared" si="0"/>
        <v>655.96</v>
      </c>
      <c r="F80" s="390">
        <f t="shared" si="0"/>
        <v>585.9</v>
      </c>
      <c r="G80" s="390">
        <f t="shared" si="0"/>
        <v>585.9</v>
      </c>
    </row>
    <row r="81" spans="1:7" s="312" customFormat="1" ht="33" customHeight="1">
      <c r="A81" s="317" t="s">
        <v>174</v>
      </c>
      <c r="B81" s="316" t="s">
        <v>232</v>
      </c>
      <c r="C81" s="315" t="s">
        <v>229</v>
      </c>
      <c r="D81" s="314"/>
      <c r="E81" s="390">
        <f t="shared" si="0"/>
        <v>655.96</v>
      </c>
      <c r="F81" s="390">
        <f t="shared" si="0"/>
        <v>585.9</v>
      </c>
      <c r="G81" s="390">
        <f t="shared" si="0"/>
        <v>585.9</v>
      </c>
    </row>
    <row r="82" spans="1:7" s="312" customFormat="1" ht="82.5" customHeight="1">
      <c r="A82" s="305" t="s">
        <v>44</v>
      </c>
      <c r="B82" s="316" t="s">
        <v>232</v>
      </c>
      <c r="C82" s="315" t="s">
        <v>229</v>
      </c>
      <c r="D82" s="314" t="s">
        <v>12</v>
      </c>
      <c r="E82" s="374">
        <v>655.96</v>
      </c>
      <c r="F82" s="374">
        <v>585.9</v>
      </c>
      <c r="G82" s="374">
        <v>585.9</v>
      </c>
    </row>
    <row r="83" spans="1:7" s="312" customFormat="1" ht="76.5" customHeight="1">
      <c r="A83" s="326" t="s">
        <v>188</v>
      </c>
      <c r="B83" s="325"/>
      <c r="C83" s="324"/>
      <c r="D83" s="323"/>
      <c r="E83" s="346">
        <f aca="true" t="shared" si="1" ref="E83:G85">+E84</f>
        <v>2717.151</v>
      </c>
      <c r="F83" s="346">
        <f t="shared" si="1"/>
        <v>2651.7</v>
      </c>
      <c r="G83" s="346">
        <f t="shared" si="1"/>
        <v>2651.7</v>
      </c>
    </row>
    <row r="84" spans="1:7" s="312" customFormat="1" ht="28.5">
      <c r="A84" s="321" t="s">
        <v>187</v>
      </c>
      <c r="B84" s="320" t="s">
        <v>231</v>
      </c>
      <c r="C84" s="319" t="s">
        <v>227</v>
      </c>
      <c r="D84" s="318"/>
      <c r="E84" s="391">
        <f t="shared" si="1"/>
        <v>2717.151</v>
      </c>
      <c r="F84" s="391">
        <f t="shared" si="1"/>
        <v>2651.7</v>
      </c>
      <c r="G84" s="391">
        <f t="shared" si="1"/>
        <v>2651.7</v>
      </c>
    </row>
    <row r="85" spans="1:7" s="312" customFormat="1" ht="30">
      <c r="A85" s="317" t="s">
        <v>185</v>
      </c>
      <c r="B85" s="316" t="s">
        <v>230</v>
      </c>
      <c r="C85" s="315" t="s">
        <v>227</v>
      </c>
      <c r="D85" s="314"/>
      <c r="E85" s="390">
        <f t="shared" si="1"/>
        <v>2717.151</v>
      </c>
      <c r="F85" s="390">
        <f t="shared" si="1"/>
        <v>2651.7</v>
      </c>
      <c r="G85" s="390">
        <f t="shared" si="1"/>
        <v>2651.7</v>
      </c>
    </row>
    <row r="86" spans="1:7" s="312" customFormat="1" ht="30">
      <c r="A86" s="317" t="s">
        <v>174</v>
      </c>
      <c r="B86" s="316" t="s">
        <v>230</v>
      </c>
      <c r="C86" s="315" t="s">
        <v>229</v>
      </c>
      <c r="D86" s="314"/>
      <c r="E86" s="390">
        <f>E87+E88+E89</f>
        <v>2717.151</v>
      </c>
      <c r="F86" s="390">
        <f>F87+F88+F89</f>
        <v>2651.7</v>
      </c>
      <c r="G86" s="390">
        <f>G87+G88+G89</f>
        <v>2651.7</v>
      </c>
    </row>
    <row r="87" spans="1:7" s="312" customFormat="1" ht="81.75" customHeight="1">
      <c r="A87" s="305" t="s">
        <v>44</v>
      </c>
      <c r="B87" s="316" t="s">
        <v>230</v>
      </c>
      <c r="C87" s="315" t="s">
        <v>229</v>
      </c>
      <c r="D87" s="314" t="s">
        <v>12</v>
      </c>
      <c r="E87" s="313" t="s">
        <v>422</v>
      </c>
      <c r="F87" s="313" t="s">
        <v>309</v>
      </c>
      <c r="G87" s="313" t="s">
        <v>309</v>
      </c>
    </row>
    <row r="88" spans="1:7" s="312" customFormat="1" ht="28.5" customHeight="1">
      <c r="A88" s="298" t="s">
        <v>20</v>
      </c>
      <c r="B88" s="316" t="s">
        <v>230</v>
      </c>
      <c r="C88" s="315" t="s">
        <v>229</v>
      </c>
      <c r="D88" s="314" t="s">
        <v>6</v>
      </c>
      <c r="E88" s="313" t="s">
        <v>310</v>
      </c>
      <c r="F88" s="313" t="s">
        <v>323</v>
      </c>
      <c r="G88" s="313" t="s">
        <v>323</v>
      </c>
    </row>
    <row r="89" spans="1:7" s="312" customFormat="1" ht="24" customHeight="1">
      <c r="A89" s="298" t="s">
        <v>47</v>
      </c>
      <c r="B89" s="316" t="s">
        <v>230</v>
      </c>
      <c r="C89" s="315" t="s">
        <v>229</v>
      </c>
      <c r="D89" s="314" t="s">
        <v>46</v>
      </c>
      <c r="E89" s="313" t="s">
        <v>183</v>
      </c>
      <c r="F89" s="313" t="s">
        <v>183</v>
      </c>
      <c r="G89" s="313" t="s">
        <v>183</v>
      </c>
    </row>
    <row r="90" spans="1:7" s="306" customFormat="1" ht="46.5" customHeight="1">
      <c r="A90" s="311" t="s">
        <v>149</v>
      </c>
      <c r="B90" s="310" t="s">
        <v>228</v>
      </c>
      <c r="C90" s="309" t="s">
        <v>227</v>
      </c>
      <c r="D90" s="308"/>
      <c r="E90" s="307">
        <f>+E91</f>
        <v>1766.9</v>
      </c>
      <c r="F90" s="307">
        <f>+F91</f>
        <v>2500</v>
      </c>
      <c r="G90" s="307">
        <f>+G91</f>
        <v>2500</v>
      </c>
    </row>
    <row r="91" spans="1:7" s="293" customFormat="1" ht="30" customHeight="1">
      <c r="A91" s="305" t="s">
        <v>147</v>
      </c>
      <c r="B91" s="297" t="s">
        <v>226</v>
      </c>
      <c r="C91" s="304" t="s">
        <v>227</v>
      </c>
      <c r="D91" s="303"/>
      <c r="E91" s="300">
        <f>E92</f>
        <v>1766.9</v>
      </c>
      <c r="F91" s="300">
        <f>F92</f>
        <v>2500</v>
      </c>
      <c r="G91" s="300">
        <f>G92</f>
        <v>2500</v>
      </c>
    </row>
    <row r="92" spans="1:7" s="293" customFormat="1" ht="30">
      <c r="A92" s="298" t="s">
        <v>146</v>
      </c>
      <c r="B92" s="297" t="s">
        <v>226</v>
      </c>
      <c r="C92" s="304" t="s">
        <v>225</v>
      </c>
      <c r="D92" s="301"/>
      <c r="E92" s="300">
        <f>E93+E95+E94</f>
        <v>1766.9</v>
      </c>
      <c r="F92" s="300">
        <f>F93+F95</f>
        <v>2500</v>
      </c>
      <c r="G92" s="300">
        <f>G93+G95</f>
        <v>2500</v>
      </c>
    </row>
    <row r="93" spans="1:7" s="293" customFormat="1" ht="39" customHeight="1">
      <c r="A93" s="298" t="s">
        <v>20</v>
      </c>
      <c r="B93" s="297" t="s">
        <v>226</v>
      </c>
      <c r="C93" s="299" t="s">
        <v>225</v>
      </c>
      <c r="D93" s="295" t="s">
        <v>6</v>
      </c>
      <c r="E93" s="294" t="s">
        <v>431</v>
      </c>
      <c r="F93" s="294" t="s">
        <v>202</v>
      </c>
      <c r="G93" s="294" t="s">
        <v>202</v>
      </c>
    </row>
    <row r="94" spans="1:7" s="293" customFormat="1" ht="20.25" customHeight="1">
      <c r="A94" s="298" t="s">
        <v>28</v>
      </c>
      <c r="B94" s="297" t="s">
        <v>226</v>
      </c>
      <c r="C94" s="299" t="s">
        <v>225</v>
      </c>
      <c r="D94" s="301" t="s">
        <v>25</v>
      </c>
      <c r="E94" s="384">
        <v>22</v>
      </c>
      <c r="F94" s="294"/>
      <c r="G94" s="294"/>
    </row>
    <row r="95" spans="1:7" s="293" customFormat="1" ht="21.75" customHeight="1">
      <c r="A95" s="298" t="s">
        <v>47</v>
      </c>
      <c r="B95" s="297" t="s">
        <v>226</v>
      </c>
      <c r="C95" s="296" t="s">
        <v>225</v>
      </c>
      <c r="D95" s="295" t="s">
        <v>46</v>
      </c>
      <c r="E95" s="294" t="s">
        <v>424</v>
      </c>
      <c r="F95" s="294" t="s">
        <v>267</v>
      </c>
      <c r="G95" s="294" t="s">
        <v>267</v>
      </c>
    </row>
    <row r="96" spans="1:7" ht="73.5" customHeight="1">
      <c r="A96" s="392" t="s">
        <v>392</v>
      </c>
      <c r="B96" s="668" t="s">
        <v>445</v>
      </c>
      <c r="C96" s="669"/>
      <c r="D96" s="291"/>
      <c r="E96" s="492">
        <f>E97+E99</f>
        <v>7449.46</v>
      </c>
      <c r="F96" s="492" t="e">
        <f>#REF!+#REF!+#REF!+#REF!</f>
        <v>#REF!</v>
      </c>
      <c r="G96" s="492" t="e">
        <f>#REF!+#REF!+#REF!+#REF!</f>
        <v>#REF!</v>
      </c>
    </row>
    <row r="97" spans="1:7" ht="33" customHeight="1">
      <c r="A97" s="528" t="s">
        <v>299</v>
      </c>
      <c r="B97" s="666" t="s">
        <v>446</v>
      </c>
      <c r="C97" s="667"/>
      <c r="D97" s="290"/>
      <c r="E97" s="493">
        <f>E98</f>
        <v>1476.474</v>
      </c>
      <c r="F97" s="492"/>
      <c r="G97" s="492"/>
    </row>
    <row r="98" spans="1:7" ht="33" customHeight="1">
      <c r="A98" s="298" t="s">
        <v>20</v>
      </c>
      <c r="B98" s="666" t="s">
        <v>446</v>
      </c>
      <c r="C98" s="667"/>
      <c r="D98" s="290">
        <v>200</v>
      </c>
      <c r="E98" s="493">
        <v>1476.474</v>
      </c>
      <c r="F98" s="492"/>
      <c r="G98" s="492"/>
    </row>
    <row r="99" spans="1:7" ht="33" customHeight="1">
      <c r="A99" s="528" t="s">
        <v>299</v>
      </c>
      <c r="B99" s="666" t="s">
        <v>447</v>
      </c>
      <c r="C99" s="667"/>
      <c r="D99" s="290"/>
      <c r="E99" s="493">
        <f>E100</f>
        <v>5972.986</v>
      </c>
      <c r="F99" s="492"/>
      <c r="G99" s="492"/>
    </row>
    <row r="100" spans="1:7" ht="33" customHeight="1">
      <c r="A100" s="298" t="s">
        <v>20</v>
      </c>
      <c r="B100" s="666" t="s">
        <v>447</v>
      </c>
      <c r="C100" s="667"/>
      <c r="D100" s="290">
        <v>200</v>
      </c>
      <c r="E100" s="493">
        <v>5972.986</v>
      </c>
      <c r="F100" s="492"/>
      <c r="G100" s="492"/>
    </row>
    <row r="101" spans="1:7" ht="108.75" customHeight="1">
      <c r="A101" s="514" t="s">
        <v>385</v>
      </c>
      <c r="B101" s="668" t="s">
        <v>278</v>
      </c>
      <c r="C101" s="669"/>
      <c r="D101" s="291"/>
      <c r="E101" s="492">
        <f>+E102</f>
        <v>0</v>
      </c>
      <c r="F101" s="495" t="e">
        <f>#REF!+#REF!+#REF!+F102</f>
        <v>#REF!</v>
      </c>
      <c r="G101" s="495" t="e">
        <f>#REF!+#REF!+#REF!+G102</f>
        <v>#REF!</v>
      </c>
    </row>
    <row r="102" spans="1:7" ht="15">
      <c r="A102" s="378" t="s">
        <v>273</v>
      </c>
      <c r="B102" s="666" t="s">
        <v>279</v>
      </c>
      <c r="C102" s="667"/>
      <c r="D102" s="494">
        <v>200</v>
      </c>
      <c r="E102" s="493">
        <v>0</v>
      </c>
      <c r="F102" s="496">
        <v>3800</v>
      </c>
      <c r="G102" s="496">
        <v>3800</v>
      </c>
    </row>
    <row r="103" spans="1:7" ht="15">
      <c r="A103" s="291" t="s">
        <v>280</v>
      </c>
      <c r="B103" s="668" t="s">
        <v>281</v>
      </c>
      <c r="C103" s="669"/>
      <c r="D103" s="497">
        <v>800</v>
      </c>
      <c r="E103" s="495">
        <v>50</v>
      </c>
      <c r="F103" s="495">
        <v>50</v>
      </c>
      <c r="G103" s="495">
        <v>50</v>
      </c>
    </row>
    <row r="104" spans="1:7" ht="15.75">
      <c r="A104" s="459" t="s">
        <v>156</v>
      </c>
      <c r="B104" s="666" t="s">
        <v>281</v>
      </c>
      <c r="C104" s="667"/>
      <c r="D104" s="494">
        <v>800</v>
      </c>
      <c r="E104" s="496">
        <v>50</v>
      </c>
      <c r="F104" s="496">
        <v>50</v>
      </c>
      <c r="G104" s="496">
        <v>50</v>
      </c>
    </row>
    <row r="105" spans="1:7" ht="28.5">
      <c r="A105" s="341" t="s">
        <v>132</v>
      </c>
      <c r="B105" s="658" t="s">
        <v>304</v>
      </c>
      <c r="C105" s="659"/>
      <c r="D105" s="498"/>
      <c r="E105" s="495">
        <v>20</v>
      </c>
      <c r="F105" s="495">
        <v>15</v>
      </c>
      <c r="G105" s="495">
        <v>15</v>
      </c>
    </row>
    <row r="106" spans="1:7" ht="30">
      <c r="A106" s="499" t="s">
        <v>29</v>
      </c>
      <c r="B106" s="651" t="s">
        <v>303</v>
      </c>
      <c r="C106" s="652"/>
      <c r="D106" s="500"/>
      <c r="E106" s="496">
        <v>20</v>
      </c>
      <c r="F106" s="496">
        <v>15</v>
      </c>
      <c r="G106" s="496">
        <v>15</v>
      </c>
    </row>
    <row r="107" spans="1:7" ht="30">
      <c r="A107" s="501" t="s">
        <v>28</v>
      </c>
      <c r="B107" s="651" t="s">
        <v>303</v>
      </c>
      <c r="C107" s="652"/>
      <c r="D107" s="500">
        <v>300</v>
      </c>
      <c r="E107" s="496">
        <v>20</v>
      </c>
      <c r="F107" s="496">
        <v>15</v>
      </c>
      <c r="G107" s="496">
        <v>15</v>
      </c>
    </row>
    <row r="108" spans="1:5" ht="28.5">
      <c r="A108" s="341" t="s">
        <v>132</v>
      </c>
      <c r="B108" s="658" t="s">
        <v>304</v>
      </c>
      <c r="C108" s="659"/>
      <c r="D108" s="518"/>
      <c r="E108" s="521">
        <f>E109</f>
        <v>600</v>
      </c>
    </row>
    <row r="109" spans="1:5" ht="30">
      <c r="A109" s="480" t="s">
        <v>358</v>
      </c>
      <c r="B109" s="651" t="s">
        <v>360</v>
      </c>
      <c r="C109" s="652"/>
      <c r="D109" s="519" t="s">
        <v>6</v>
      </c>
      <c r="E109" s="520">
        <v>600</v>
      </c>
    </row>
    <row r="110" spans="1:5" ht="99.75">
      <c r="A110" s="584" t="s">
        <v>400</v>
      </c>
      <c r="B110" s="658" t="s">
        <v>402</v>
      </c>
      <c r="C110" s="659"/>
      <c r="D110" s="519"/>
      <c r="E110" s="586">
        <f>E111</f>
        <v>10</v>
      </c>
    </row>
    <row r="111" spans="1:5" ht="84" customHeight="1">
      <c r="A111" s="298" t="s">
        <v>401</v>
      </c>
      <c r="B111" s="651" t="s">
        <v>402</v>
      </c>
      <c r="C111" s="652"/>
      <c r="D111" s="519"/>
      <c r="E111" s="587">
        <v>10</v>
      </c>
    </row>
    <row r="112" spans="1:5" ht="30" customHeight="1">
      <c r="A112" s="298" t="s">
        <v>28</v>
      </c>
      <c r="B112" s="651" t="s">
        <v>402</v>
      </c>
      <c r="C112" s="652"/>
      <c r="D112" s="519" t="s">
        <v>25</v>
      </c>
      <c r="E112" s="520">
        <v>10</v>
      </c>
    </row>
  </sheetData>
  <sheetProtection/>
  <mergeCells count="49">
    <mergeCell ref="B5:H5"/>
    <mergeCell ref="B110:C110"/>
    <mergeCell ref="B111:C111"/>
    <mergeCell ref="B2:H2"/>
    <mergeCell ref="B3:H3"/>
    <mergeCell ref="B4:H4"/>
    <mergeCell ref="B6:H6"/>
    <mergeCell ref="A8:G8"/>
    <mergeCell ref="B59:C59"/>
    <mergeCell ref="B98:C98"/>
    <mergeCell ref="B99:C99"/>
    <mergeCell ref="B100:C100"/>
    <mergeCell ref="B41:C41"/>
    <mergeCell ref="B97:C97"/>
    <mergeCell ref="B101:C101"/>
    <mergeCell ref="B78:C78"/>
    <mergeCell ref="B96:C96"/>
    <mergeCell ref="B57:C57"/>
    <mergeCell ref="B52:C52"/>
    <mergeCell ref="B53:C53"/>
    <mergeCell ref="B108:C108"/>
    <mergeCell ref="B43:C43"/>
    <mergeCell ref="B112:C112"/>
    <mergeCell ref="B102:C102"/>
    <mergeCell ref="B105:C105"/>
    <mergeCell ref="B106:C106"/>
    <mergeCell ref="B107:C107"/>
    <mergeCell ref="B104:C104"/>
    <mergeCell ref="B103:C103"/>
    <mergeCell ref="B109:C109"/>
    <mergeCell ref="B7:H7"/>
    <mergeCell ref="B10:C10"/>
    <mergeCell ref="B42:C42"/>
    <mergeCell ref="B58:C58"/>
    <mergeCell ref="B40:C40"/>
    <mergeCell ref="B77:C77"/>
    <mergeCell ref="B65:C65"/>
    <mergeCell ref="B67:C67"/>
    <mergeCell ref="B66:C66"/>
    <mergeCell ref="B68:C68"/>
    <mergeCell ref="B76:C76"/>
    <mergeCell ref="B20:C20"/>
    <mergeCell ref="B21:C21"/>
    <mergeCell ref="B54:C54"/>
    <mergeCell ref="B55:C55"/>
    <mergeCell ref="B72:C72"/>
    <mergeCell ref="B73:C73"/>
    <mergeCell ref="B70:C70"/>
    <mergeCell ref="B75:C7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2021-02-05T06:01:15Z</cp:lastPrinted>
  <dcterms:created xsi:type="dcterms:W3CDTF">2014-10-25T07:35:49Z</dcterms:created>
  <dcterms:modified xsi:type="dcterms:W3CDTF">2021-03-19T07:11:13Z</dcterms:modified>
  <cp:category/>
  <cp:version/>
  <cp:contentType/>
  <cp:contentStatus/>
</cp:coreProperties>
</file>