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tabRatio="225" activeTab="0"/>
  </bookViews>
  <sheets>
    <sheet name="прил.7 " sheetId="1" r:id="rId1"/>
    <sheet name="прил.9" sheetId="2" r:id="rId2"/>
    <sheet name="прил11" sheetId="3" r:id="rId3"/>
  </sheets>
  <definedNames>
    <definedName name="_xlnm.Print_Titles" localSheetId="1">'прил.9'!$10:$10</definedName>
    <definedName name="_xlnm.Print_Area" localSheetId="1">'прил.9'!$A$1:$H$245</definedName>
  </definedNames>
  <calcPr fullCalcOnLoad="1"/>
</workbook>
</file>

<file path=xl/sharedStrings.xml><?xml version="1.0" encoding="utf-8"?>
<sst xmlns="http://schemas.openxmlformats.org/spreadsheetml/2006/main" count="3005" uniqueCount="481">
  <si>
    <t>001</t>
  </si>
  <si>
    <t>Наименование</t>
  </si>
  <si>
    <t xml:space="preserve">к решению Собрания депутатов поселка Глушково </t>
  </si>
  <si>
    <t>"поселок Глушково" Глушковского района Курской области</t>
  </si>
  <si>
    <t>к решению Собрания депутатов поселка Глушково</t>
  </si>
  <si>
    <t>Администрация поселка Глушково Глушковского района Курской области</t>
  </si>
  <si>
    <t>200</t>
  </si>
  <si>
    <t>C1442</t>
  </si>
  <si>
    <t>01 2 02</t>
  </si>
  <si>
    <t>01</t>
  </si>
  <si>
    <t>08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</si>
  <si>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</si>
  <si>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100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</si>
  <si>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</si>
  <si>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C1401</t>
  </si>
  <si>
    <t>Пенсионное обеспечение</t>
  </si>
  <si>
    <t>00000</t>
  </si>
  <si>
    <t>01 2 00</t>
  </si>
  <si>
    <t>СОЦИАЛЬНАЯ ПОЛИТИКА</t>
  </si>
  <si>
    <t>01 0 00</t>
  </si>
  <si>
    <t>Закупка товаров, работ и услуг для государственных (муниципальных) нужд</t>
  </si>
  <si>
    <t xml:space="preserve">Создание условий для организации досуга и обеспечения жителей поселения услугами организаций культуры </t>
  </si>
  <si>
    <t>C1414</t>
  </si>
  <si>
    <t>08 1  01</t>
  </si>
  <si>
    <t>07</t>
  </si>
  <si>
    <t>300</t>
  </si>
  <si>
    <t>1445</t>
  </si>
  <si>
    <t>02 1</t>
  </si>
  <si>
    <t>Социальное обеспечение и иные выплаты населению</t>
  </si>
  <si>
    <t>Выплата пенсий за выслугу лет и доплат к пенсиям муниципальных служащих</t>
  </si>
  <si>
    <t>0000</t>
  </si>
  <si>
    <t>02 0</t>
  </si>
  <si>
    <t>C1406</t>
  </si>
  <si>
    <t>11</t>
  </si>
  <si>
    <t>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</t>
  </si>
  <si>
    <t>08 0 00</t>
  </si>
  <si>
    <t>ФИЗИЧЕСКАЯ КУЛЬТУРА И СПОРТ</t>
  </si>
  <si>
    <t>03</t>
  </si>
  <si>
    <t>10</t>
  </si>
  <si>
    <t>Государственная поддержка молодых семей в улучшении жилищных условий</t>
  </si>
  <si>
    <t>07 2 00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</si>
  <si>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 и коммунальными услугами граждан в поселке Глушково Глушковского района Курской области»</t>
  </si>
  <si>
    <t>07 0 00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</si>
  <si>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</si>
  <si>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</si>
  <si>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</si>
  <si>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800</t>
  </si>
  <si>
    <t>Иные бюджетные ассигнования</t>
  </si>
  <si>
    <t>Реализация мероприятий в сфере молодежной политики</t>
  </si>
  <si>
    <t>Молодежная политика и оздоровление детей</t>
  </si>
  <si>
    <t>ОБРАЗОВАНИЕ</t>
  </si>
  <si>
    <t>C1433</t>
  </si>
  <si>
    <t>071 03</t>
  </si>
  <si>
    <t>05</t>
  </si>
  <si>
    <t>07 1 00</t>
  </si>
  <si>
    <t>C1457</t>
  </si>
  <si>
    <t>07 1 01</t>
  </si>
  <si>
    <t>Мероприятия по сбору и удалению твердых и жидких бытовых отходов</t>
  </si>
  <si>
    <t>C1456</t>
  </si>
  <si>
    <t>Мероприятия по содержанию мемориальных комплексов</t>
  </si>
  <si>
    <t>07 1 05</t>
  </si>
  <si>
    <t>Озеленение</t>
  </si>
  <si>
    <t>Мероприятия по благоустройству</t>
  </si>
  <si>
    <t>Благоустройство</t>
  </si>
  <si>
    <t>С1417</t>
  </si>
  <si>
    <t>07 2 03</t>
  </si>
  <si>
    <t>02</t>
  </si>
  <si>
    <t>Проведение текущего ремонта объектов водоснабжения муниципальной собственности</t>
  </si>
  <si>
    <t>С1431</t>
  </si>
  <si>
    <t>Коммунальное хозяйство</t>
  </si>
  <si>
    <t>400</t>
  </si>
  <si>
    <t>С1430</t>
  </si>
  <si>
    <t>07 1 07</t>
  </si>
  <si>
    <t>Основное мероприятие "Капитальный ремонт многоквартирных домов поселка Глушково"</t>
  </si>
  <si>
    <t>Жилищное хозяйство</t>
  </si>
  <si>
    <t>ЖИЛИЩНО-КОММУНАЛЬНОЕ ХОЯЙСТВО</t>
  </si>
  <si>
    <t>12</t>
  </si>
  <si>
    <t>04</t>
  </si>
  <si>
    <t>Мероприятия в области земельных отношений (межевание земельных участков, проведение кадастровых работ)</t>
  </si>
  <si>
    <t>Мероприятия по разработке документов территориального планирования и градостроительного зонирования</t>
  </si>
  <si>
    <t>1405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</si>
  <si>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</si>
  <si>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</si>
  <si>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1196</t>
  </si>
  <si>
    <t>Обеспечение условий для развития малого и среднего предпринимательства на территории Курской области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</si>
  <si>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</si>
  <si>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1480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</si>
  <si>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</si>
  <si>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</si>
  <si>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</si>
  <si>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15 0</t>
  </si>
  <si>
    <t>Муниципальная программа «Развитие экономики муниципального образования»</t>
  </si>
  <si>
    <t>C1434</t>
  </si>
  <si>
    <t>Мероприятия в области энергосбережения</t>
  </si>
  <si>
    <t>05 0 00</t>
  </si>
  <si>
    <t>Другие вопросы в области национальной экономики</t>
  </si>
  <si>
    <t>09</t>
  </si>
  <si>
    <t>Обеспечение безопасности дорожного движения на автомобильных дорогах местного значения</t>
  </si>
  <si>
    <t>11 2 03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</si>
  <si>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</si>
  <si>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11 2 03 00000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</si>
  <si>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</si>
  <si>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1160</t>
  </si>
  <si>
    <t>C1424</t>
  </si>
  <si>
    <t>11 1 02</t>
  </si>
  <si>
    <t xml:space="preserve">Капитальный ремонт, ремонт и содержание автомобильных дорог общего пользования местного значения </t>
  </si>
  <si>
    <t>Основное мероприятие "Капитальный ремонт, ремонт и содержание автомобильных дорог общего пользования  местного  значения"</t>
  </si>
  <si>
    <t>4897,431</t>
  </si>
  <si>
    <t>C1423</t>
  </si>
  <si>
    <t>11 1 01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</si>
  <si>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</si>
  <si>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</si>
  <si>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Строительство (реконструкция) автомобильных дорог общего пользования местного значения </t>
  </si>
  <si>
    <t>Основное мероприятие "Строительство и (или) реконструкция автомобильных дорог общего пользования местного значения"</t>
  </si>
  <si>
    <t>Дорожное хозяйство (дорожные фонды)</t>
  </si>
  <si>
    <t>НАЦИОНАЛЬНАЯ ЭКОНОМИКА</t>
  </si>
  <si>
    <t>С1435</t>
  </si>
  <si>
    <t>Реализация мероприятий направленных на обеспечение правопорядка на территории муниципального образования</t>
  </si>
  <si>
    <t>14</t>
  </si>
  <si>
    <t>Основное мероприятие "Снижение уровня правонарушений на территории муниципального образования"</t>
  </si>
  <si>
    <t>12 0 00</t>
  </si>
  <si>
    <t>Другие вопросы в области национальной безопасности и правоохранительной деятельности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</si>
  <si>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</si>
  <si>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</si>
  <si>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13 0 00</t>
  </si>
  <si>
    <t>НАЦИОНАЛЬНАЯ БЕЗОПАСНОСТЬ И ПРАВООХРАНИТЕЛЬНАЯ ДЕЯТЕЛЬНОСТЬ</t>
  </si>
  <si>
    <t>С1439</t>
  </si>
  <si>
    <t>77 2 00</t>
  </si>
  <si>
    <t>Реализация мероприятий по распространению официальной информации</t>
  </si>
  <si>
    <t>С1401</t>
  </si>
  <si>
    <t>13</t>
  </si>
  <si>
    <t>Непрограммные расходы органов местного самоуправления</t>
  </si>
  <si>
    <t>77 0 00</t>
  </si>
  <si>
    <t>Непрограммная деятельность органов местного самоуправления</t>
  </si>
  <si>
    <t>76 1 00 С1404</t>
  </si>
  <si>
    <t>5918</t>
  </si>
  <si>
    <t>77 2</t>
  </si>
  <si>
    <t>Осуществление первичного воинского учета на территориях, где отсутствуют военные комиссариаты</t>
  </si>
  <si>
    <t>П1490</t>
  </si>
  <si>
    <t>73 1 00</t>
  </si>
  <si>
    <t>Мобилизационная и вневойсковая подготовка</t>
  </si>
  <si>
    <t>НАЦИОНАЛЬНАЯ ОБОРОНА</t>
  </si>
  <si>
    <t>Расходы на обеспечение деятельности (оказание услуг) муниципальных учреждений</t>
  </si>
  <si>
    <t>С1404</t>
  </si>
  <si>
    <t>76 1 00</t>
  </si>
  <si>
    <t>Выполнение других (прочих) обязательств органа местного самоуправления</t>
  </si>
  <si>
    <t>Выполнение других обязательств Курской области</t>
  </si>
  <si>
    <t>76 0 00</t>
  </si>
  <si>
    <t>Реализация государственных функций, связанных с общегосударственным управлением</t>
  </si>
  <si>
    <t>С1437</t>
  </si>
  <si>
    <t>Мероприятия, направленные на развитие муниципальной службы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</si>
  <si>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</si>
  <si>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09 0 00</t>
  </si>
  <si>
    <t>Другие общегосударственные вопросы</t>
  </si>
  <si>
    <t>78 1</t>
  </si>
  <si>
    <t>Резервный фонд местной администрации</t>
  </si>
  <si>
    <t xml:space="preserve">Резервные фонды </t>
  </si>
  <si>
    <t>78 0</t>
  </si>
  <si>
    <t>Резервные фонды органов местного самоуправления</t>
  </si>
  <si>
    <t>Резервные фонды</t>
  </si>
  <si>
    <t>1441</t>
  </si>
  <si>
    <t>77 3</t>
  </si>
  <si>
    <t>Подготовка и проведение выборов</t>
  </si>
  <si>
    <t>Организация и проведение выборов и референдумов</t>
  </si>
  <si>
    <t>77 0</t>
  </si>
  <si>
    <t>Обеспечение проведения выборов и референдумов</t>
  </si>
  <si>
    <t>500</t>
  </si>
  <si>
    <t>1467</t>
  </si>
  <si>
    <t>74 3</t>
  </si>
  <si>
    <t>06</t>
  </si>
  <si>
    <t>Межбюджетные трансферты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</si>
  <si>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</si>
  <si>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1402</t>
  </si>
  <si>
    <t>Обеспечение деятельности и выполнение функций органов местного самоуправления</t>
  </si>
  <si>
    <t>Аппарат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</si>
  <si>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</si>
  <si>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</si>
  <si>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74 1</t>
  </si>
  <si>
    <t>Руководитель контрольно-счетного органа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</si>
  <si>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</si>
  <si>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</si>
  <si>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</si>
  <si>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</t>
  </si>
  <si>
    <t>С1402</t>
  </si>
  <si>
    <t>Обеспечение деятельности администрации муниципального образования</t>
  </si>
  <si>
    <t>73 0 00</t>
  </si>
  <si>
    <t>Обеспечение функционирования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</si>
  <si>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</si>
  <si>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71 1 00</t>
  </si>
  <si>
    <t>Глава муниципального образования</t>
  </si>
  <si>
    <t>71 0 00</t>
  </si>
  <si>
    <t>Обеспечение функционирования главы муниципального образования</t>
  </si>
  <si>
    <t>ГРБС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</si>
  <si>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</si>
  <si>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</si>
  <si>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С Е Г О</t>
  </si>
  <si>
    <t>ВР</t>
  </si>
  <si>
    <t>ЦСР</t>
  </si>
  <si>
    <t>ПР</t>
  </si>
  <si>
    <t>Рз</t>
  </si>
  <si>
    <t>Приложение №7</t>
  </si>
  <si>
    <t>700</t>
  </si>
  <si>
    <t>14 1 1465</t>
  </si>
  <si>
    <t>Обслуживание  государственного (муниципального ) долга</t>
  </si>
  <si>
    <t>Обслуживание муниципального долга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</si>
  <si>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</si>
  <si>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</si>
  <si>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14 0 0000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</si>
  <si>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</si>
  <si>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1407</t>
  </si>
  <si>
    <t xml:space="preserve">08 2 </t>
  </si>
  <si>
    <t>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</t>
  </si>
  <si>
    <t>1444</t>
  </si>
  <si>
    <t>01 1</t>
  </si>
  <si>
    <t>1443</t>
  </si>
  <si>
    <t>07 1 06</t>
  </si>
  <si>
    <t>600</t>
  </si>
  <si>
    <t>Мероприятия по строительству очистных сооружений</t>
  </si>
  <si>
    <t>150</t>
  </si>
  <si>
    <t>Мероприятия по капитальному ремонту муниципального жилищного фонда</t>
  </si>
  <si>
    <t>Мероприятия  по разработке документов территориального планирования и градостроительного зонирования</t>
  </si>
  <si>
    <t>Основное мероприятие "Реализация комплекса мер по пожарной безопасности "</t>
  </si>
  <si>
    <t>Закупка товаров, работ и услуг для обеспечения государственных (муниципальных) нужд</t>
  </si>
  <si>
    <t>Приложение №9</t>
  </si>
  <si>
    <t>00 00000</t>
  </si>
  <si>
    <t>Мероприятия по распространению официальной информации</t>
  </si>
  <si>
    <t>ОХО налоги</t>
  </si>
  <si>
    <t>ОХО закупки</t>
  </si>
  <si>
    <t>ОХО (зарплата с начислениями)</t>
  </si>
  <si>
    <t>07 2 03 С 1417</t>
  </si>
  <si>
    <t>01 L0200</t>
  </si>
  <si>
    <t>072</t>
  </si>
  <si>
    <t>07 2</t>
  </si>
  <si>
    <t>Обеспечение мероприятий по модернизации систем коммунальной инфраструктуры</t>
  </si>
  <si>
    <t>Повышение эффективности управления муниципальным имуществом</t>
  </si>
  <si>
    <t>1630,049</t>
  </si>
  <si>
    <t>1800</t>
  </si>
  <si>
    <t>20 0 00</t>
  </si>
  <si>
    <t>20 0 01</t>
  </si>
  <si>
    <t>20 0 03</t>
  </si>
  <si>
    <t>20 0 03 С1459</t>
  </si>
  <si>
    <t>18 0 02</t>
  </si>
  <si>
    <t>Мероприятия по сбору и вывозу ТБО</t>
  </si>
  <si>
    <t>19 0 04</t>
  </si>
  <si>
    <t>С1457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</si>
  <si>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2018-2022 годы»</t>
  </si>
  <si>
    <t>19 0 01 00000</t>
  </si>
  <si>
    <t>19 0 04 C1457</t>
  </si>
  <si>
    <t>Резервный фонд</t>
  </si>
  <si>
    <t>78 1 00 С1403</t>
  </si>
  <si>
    <t>78 0 00</t>
  </si>
  <si>
    <t>78 1 00</t>
  </si>
  <si>
    <t>С1403</t>
  </si>
  <si>
    <t>Основное мероприятие "Проведение муниципальной политики в области имущественных и земельных отношений"</t>
  </si>
  <si>
    <t>Мероприятия в области имущественных отношений</t>
  </si>
  <si>
    <t>Основное мероприятие "Обеспечение мероприятий по проектированию и строительству очистных сооружений"</t>
  </si>
  <si>
    <t xml:space="preserve">Создание условий для развития социальной и инженерной инфраструктуры муниципальных образований 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</si>
  <si>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</si>
  <si>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</si>
  <si>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Основное мероприятие " Обеспечение мероприятий по по сбору и вывозу ТБО объектов социальной сферы"</t>
  </si>
  <si>
    <t>Мероприятия по сбору и транспортированию твердых  отходов</t>
  </si>
  <si>
    <t>Основное мероприятие "Поддержание в чистоте территории муниципального образования"</t>
  </si>
  <si>
    <t>Основное мероприятие "Уличное освещение"</t>
  </si>
  <si>
    <t xml:space="preserve">  07 1 03</t>
  </si>
  <si>
    <t>Основное мероприятие "Озеленение"</t>
  </si>
  <si>
    <t>Основное мероприятие "Мероприятия по ремонту мемориальных комплексов"</t>
  </si>
  <si>
    <t>17 0 02</t>
  </si>
  <si>
    <t>Реализация мероприятий по формированию современной городской среды</t>
  </si>
  <si>
    <t>18 0 00</t>
  </si>
  <si>
    <t>19 0 00</t>
  </si>
  <si>
    <t>30,0</t>
  </si>
  <si>
    <t xml:space="preserve">     77 2 00 С1445</t>
  </si>
  <si>
    <t xml:space="preserve">     77 2 00 00000</t>
  </si>
  <si>
    <t>07 1 08</t>
  </si>
  <si>
    <t>Основное мероприятие "Обеспечение мероприятий по модернизации систем коммунальной инфраструктуры"</t>
  </si>
  <si>
    <t>200,00</t>
  </si>
  <si>
    <t>Расходы муниципального образования на обеспечение первичных  мер пожарной безопасности на территории муниципального образования</t>
  </si>
  <si>
    <t>2518,359</t>
  </si>
  <si>
    <t>50,0</t>
  </si>
  <si>
    <t>0,00</t>
  </si>
  <si>
    <t>300,00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</si>
  <si>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2019-2023 годы"  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</si>
  <si>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2019-2023 годы"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</si>
  <si>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2019-2023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</si>
  <si>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2019– 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</si>
  <si>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 – 2023 годы»</t>
  </si>
  <si>
    <t>Проведение муниципальной политики в области земельных отношений</t>
  </si>
  <si>
    <t>50,600</t>
  </si>
  <si>
    <t>Социальное обеспечение и иные выплаты населению (молодые семьи)</t>
  </si>
  <si>
    <t>90,00</t>
  </si>
  <si>
    <t>133,341</t>
  </si>
  <si>
    <t>17 0 00 00000</t>
  </si>
  <si>
    <t>350</t>
  </si>
  <si>
    <t>99</t>
  </si>
  <si>
    <t>15</t>
  </si>
  <si>
    <t>50</t>
  </si>
  <si>
    <t>495</t>
  </si>
  <si>
    <t>2566,049</t>
  </si>
  <si>
    <t>930,0</t>
  </si>
  <si>
    <t>6,00</t>
  </si>
  <si>
    <t>1000</t>
  </si>
  <si>
    <t>170</t>
  </si>
  <si>
    <t>Муниципальная программа  поселка Глушково  Глушковского района Курской области «Развитие муниципальной службы в муниципальном образовании "поселок Глушково"  Глушковского района  Курской области на 2019-2023 годы»</t>
  </si>
  <si>
    <t>Основное мероприятие "Реализация мероприятий в сфере молодежной политики"</t>
  </si>
  <si>
    <t>Основное мероприятие "Создание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жизни"</t>
  </si>
  <si>
    <t>09 0 01</t>
  </si>
  <si>
    <t xml:space="preserve">      09 0 01 С1437</t>
  </si>
  <si>
    <t xml:space="preserve">       13 0 01</t>
  </si>
  <si>
    <t>13 0 01 С1460</t>
  </si>
  <si>
    <t>Муниципальная программа поселка Глушково Глушковского района Курской области «Энергосбережение и повышение энергетической эффективности на территории муниципального образования  "поселок Глушково" Глушковского района Курской области на  2019– 2023 годы»</t>
  </si>
  <si>
    <t>05 0 01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</si>
  <si>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2019-2023 годы"
комплексного развития социальной инфраструктуры муниципального образования «поселок Глушково» Глушковского района
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</si>
  <si>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 Глушковского района Курской области на 2018-2037 годы"</t>
  </si>
  <si>
    <t>04 0 01</t>
  </si>
  <si>
    <t>17 0 00</t>
  </si>
  <si>
    <t>08 0  01</t>
  </si>
  <si>
    <t>07 2 04</t>
  </si>
  <si>
    <t>08 0 02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</si>
  <si>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</si>
  <si>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</si>
  <si>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2018- 2032 годы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</si>
  <si>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2018- 2032 годы"
</t>
  </si>
  <si>
    <t>12 0 01</t>
  </si>
  <si>
    <t>L4970</t>
  </si>
  <si>
    <t>Основное мероприятие "Энергосбережение и повышение энергетической эффективности в бюджетной сфере"</t>
  </si>
  <si>
    <t>Мероприятия по обеспечению охраны окружающей среды</t>
  </si>
  <si>
    <t>С1469</t>
  </si>
  <si>
    <t>П1485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</si>
  <si>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</si>
  <si>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Региональный проект "Формирование комфортной городской среды"</t>
  </si>
  <si>
    <t>17 0 F2</t>
  </si>
  <si>
    <t>55550</t>
  </si>
  <si>
    <t>C5550</t>
  </si>
  <si>
    <t>17 0 F2 55550</t>
  </si>
  <si>
    <t>Основное мероприятие "Содействие в реализации малых проектов в сфере благоустройства территории муниципального образования «поселок Глушково»</t>
  </si>
  <si>
    <t>07 1 09</t>
  </si>
  <si>
    <t>S0090</t>
  </si>
  <si>
    <t>Реализация малых проектов в сфере благоустройства территории муниципального образования «поселок Глушково»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</si>
  <si>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
Глушковского района Курской области на 2018-2037 годы"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</si>
  <si>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</si>
  <si>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</si>
  <si>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 "Создание условий для обеспечения доступным и комфортным жильем граждан в муниципальном образвании "поселок Глушково"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годы»</t>
  </si>
  <si>
    <t>10090</t>
  </si>
  <si>
    <t>2021</t>
  </si>
  <si>
    <t>тыс. руб.</t>
  </si>
  <si>
    <t>Физическая культура</t>
  </si>
  <si>
    <t>Реализация мероприятий по обеспечению жильем молодых семей</t>
  </si>
  <si>
    <t>20 0 02</t>
  </si>
  <si>
    <t>100,00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</si>
  <si>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</si>
  <si>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</si>
  <si>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2019-2022 годы"
комплексного развития социальной инфраструктуры муниципального образования «поселок Глушково» Глушковского района
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</si>
  <si>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</si>
  <si>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2018-2024 годы»</t>
  </si>
  <si>
    <t>20,0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</si>
  <si>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годы»</t>
  </si>
  <si>
    <t>150,00</t>
  </si>
  <si>
    <t>50,00</t>
  </si>
  <si>
    <t>Муниципальная программа «Формирование современной городской среды в поселке Глушково Глушковского района Курской области  на 2018-2024 годы»</t>
  </si>
  <si>
    <t>Другие вопросы в области охраны окружающей среды</t>
  </si>
  <si>
    <t>Охрана окружающей среды</t>
  </si>
  <si>
    <t>на 2021 год и плановый период 2022 и 2023 годов"</t>
  </si>
  <si>
    <t>Распределение расходов бюджета муниципального образования "поселок Глушково" на 2021 год по разделам и подразделам, 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</si>
  <si>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>Ведомственная структура расходов бюджета поселка Глушково  Глушковского района Курской области на 2021 год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</si>
  <si>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 2021 год</t>
  </si>
  <si>
    <t>17 0 02 C5550</t>
  </si>
  <si>
    <t>Муниципальная программа поселка Глушково Глушковского района Курской области «Развитие малого и среднего предпринимательства  в муниципальном образовании "поселок Глушково" Глушковского района Курской области на 2021– 2025 годы»</t>
  </si>
  <si>
    <t>Основное мероприятие "Компенсация затрат субъектам малого и среднего предпринимательства, связанных с оплатой за обучение работников по охране труда, за повышение квалификации работников"</t>
  </si>
  <si>
    <t xml:space="preserve">21 001 С1405 </t>
  </si>
  <si>
    <t>21 001 С1405</t>
  </si>
  <si>
    <t xml:space="preserve">      76 1 00 С1404</t>
  </si>
  <si>
    <t>Основное мероприятие "Осуществление мероприятий по благоустройству общественных территорий"</t>
  </si>
  <si>
    <t>Реализация мероприятий по формированию современной городской среды за счет средств бюджета муниципального образования</t>
  </si>
  <si>
    <t>"О  бюджета муниципального образования</t>
  </si>
  <si>
    <t xml:space="preserve">"О бюджета муниципального образования </t>
  </si>
  <si>
    <t xml:space="preserve"> Глушковского района Курской области  от 24 декабря 2020г. №40</t>
  </si>
  <si>
    <t>"О бюджета муниципального образования</t>
  </si>
  <si>
    <t>S3390</t>
  </si>
  <si>
    <t>957,600</t>
  </si>
  <si>
    <t>1918,524</t>
  </si>
  <si>
    <t>7,000</t>
  </si>
  <si>
    <t>405,000</t>
  </si>
  <si>
    <t>300,000</t>
  </si>
  <si>
    <t>600,000</t>
  </si>
  <si>
    <t>1446,476</t>
  </si>
  <si>
    <t>5972,986</t>
  </si>
  <si>
    <t>70,000</t>
  </si>
  <si>
    <t>1186,000</t>
  </si>
  <si>
    <t>135,000</t>
  </si>
  <si>
    <t>13390</t>
  </si>
  <si>
    <t xml:space="preserve">                                                           Приложение №11</t>
  </si>
  <si>
    <t>558,900</t>
  </si>
  <si>
    <t xml:space="preserve">    09 0 01 С1437</t>
  </si>
  <si>
    <t>07 1 04</t>
  </si>
  <si>
    <t>1996,559</t>
  </si>
  <si>
    <t xml:space="preserve">  08 0  01 С1414</t>
  </si>
  <si>
    <t>08 0 02 С1406</t>
  </si>
  <si>
    <t>12 0 01 С1435</t>
  </si>
  <si>
    <t>12 0 01С1435</t>
  </si>
  <si>
    <t>13 0 02 С1415</t>
  </si>
  <si>
    <t xml:space="preserve">    17 0 00 00000</t>
  </si>
  <si>
    <t xml:space="preserve">   17 0 F2 55550</t>
  </si>
  <si>
    <t xml:space="preserve">  17 0 02 C5550</t>
  </si>
  <si>
    <t xml:space="preserve">   05 0 01 С1434</t>
  </si>
  <si>
    <t xml:space="preserve">   05 0 01С1434</t>
  </si>
  <si>
    <t>Прочая закупка товаров, работ и услуг для государственных (муниципальных) нужд</t>
  </si>
  <si>
    <t xml:space="preserve">    07 1 03 С1433</t>
  </si>
  <si>
    <t xml:space="preserve">    071 03 С1433</t>
  </si>
  <si>
    <t xml:space="preserve">    07 1 03 00000</t>
  </si>
  <si>
    <t xml:space="preserve">   17 0 02 00000</t>
  </si>
  <si>
    <t>17 0 F2 00000</t>
  </si>
  <si>
    <t>77 2 00 С1469</t>
  </si>
  <si>
    <t>77 2 00 00000</t>
  </si>
  <si>
    <t>77 0 00 00000</t>
  </si>
  <si>
    <t>77 2 00 С1439</t>
  </si>
  <si>
    <t>77 2 00 С1401</t>
  </si>
  <si>
    <t>73 1 00 00000</t>
  </si>
  <si>
    <t>73 1 00 П1485</t>
  </si>
  <si>
    <t>04 0 01 С1468</t>
  </si>
  <si>
    <t>04 0 01 С1467</t>
  </si>
  <si>
    <t xml:space="preserve"> 04 0 01 С1467</t>
  </si>
  <si>
    <t>04 0 01 С1416</t>
  </si>
  <si>
    <t>04 0 01 00000</t>
  </si>
  <si>
    <t xml:space="preserve"> 13 0 01 00000</t>
  </si>
  <si>
    <t>76 1 00 00000</t>
  </si>
  <si>
    <t>76 0 00 00000</t>
  </si>
  <si>
    <t>09 0 01 С1437</t>
  </si>
  <si>
    <t>09 0 01 00000</t>
  </si>
  <si>
    <t>09 0 00 00000</t>
  </si>
  <si>
    <t>13 0 02 00000</t>
  </si>
  <si>
    <t>13 0 00 00000</t>
  </si>
  <si>
    <t xml:space="preserve">     04 0 01 С1467</t>
  </si>
  <si>
    <t>71 0 00 00000</t>
  </si>
  <si>
    <t>71 1 00 00000</t>
  </si>
  <si>
    <t>71 1 00 С1402</t>
  </si>
  <si>
    <t>73 1 00 С1402</t>
  </si>
  <si>
    <t>73 0 00 00000</t>
  </si>
  <si>
    <t>78 1 00 00000</t>
  </si>
  <si>
    <t>78 0 00 00000</t>
  </si>
  <si>
    <t xml:space="preserve"> 08 0  01 С1414</t>
  </si>
  <si>
    <t>в редакции решения от 28 апреля 2021г. №22</t>
  </si>
  <si>
    <t>2636,051</t>
  </si>
  <si>
    <t>93,489</t>
  </si>
  <si>
    <t>31,100</t>
  </si>
  <si>
    <t>П1416</t>
  </si>
  <si>
    <t>336,100</t>
  </si>
  <si>
    <t>73 1 00 П1416</t>
  </si>
  <si>
    <t>в редакции решения собрания депутатов от 28 апреля 2021г.№22</t>
  </si>
  <si>
    <t>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</t>
  </si>
  <si>
    <t>20 0 00 00000</t>
  </si>
  <si>
    <t>20 0 01 С1424</t>
  </si>
  <si>
    <t xml:space="preserve"> 20 0 01 S3390</t>
  </si>
  <si>
    <t xml:space="preserve">         20 0 01 13390</t>
  </si>
  <si>
    <t xml:space="preserve"> 20 0 03 С1459</t>
  </si>
  <si>
    <t>12 0 00 00000</t>
  </si>
  <si>
    <t xml:space="preserve">   09 0 01 С1437</t>
  </si>
  <si>
    <t>73 1 00 П416</t>
  </si>
  <si>
    <t>18 0 02 С1417</t>
  </si>
  <si>
    <t xml:space="preserve">  18 0 00 00000</t>
  </si>
  <si>
    <t xml:space="preserve">   07 2 04 L4970</t>
  </si>
  <si>
    <t>07 1 08 С1431</t>
  </si>
  <si>
    <t>07 1 07 С1430</t>
  </si>
  <si>
    <t>07 1 01 С1457</t>
  </si>
  <si>
    <t>071 06 С1456</t>
  </si>
  <si>
    <t>07 1 06 С1456</t>
  </si>
  <si>
    <t>07 1 05 С1433</t>
  </si>
  <si>
    <t>07 1 04 С1433</t>
  </si>
  <si>
    <t>07 1 03 С1433</t>
  </si>
  <si>
    <t>07 1 00 00000</t>
  </si>
  <si>
    <t>07 0  00 00000</t>
  </si>
  <si>
    <t>08 0 00 00000</t>
  </si>
  <si>
    <t>05 0 00 00000</t>
  </si>
  <si>
    <t>04 0 00 00000</t>
  </si>
  <si>
    <t>77 2 00 С1445</t>
  </si>
  <si>
    <t>21 0 01 00000</t>
  </si>
  <si>
    <t>21 0 01 С1405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</si>
  <si>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 </t>
  </si>
  <si>
    <t xml:space="preserve"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 </t>
  </si>
  <si>
    <t>Основное мероприятие "Строительство (реконструкция),капитальный ремонт, ремонт и содержание автомобильных дорог общего пользования  местного  значения"</t>
  </si>
  <si>
    <t>Мероприятия по  содержанию мемориальных комплексов</t>
  </si>
  <si>
    <t>Защита населения и территорий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</si>
</sst>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0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color indexed="8"/>
      <name val="Calibri"/>
      <family val="2"/>
    </font>
    <font>
      <sz val="14"/>
      <name val="Helv"/>
      <family val="0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8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8" fillId="0" borderId="0" xfId="57" applyFont="1" applyFill="1" applyAlignment="1">
      <alignment vertical="top"/>
      <protection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181" fontId="20" fillId="25" borderId="10" xfId="0" applyNumberFormat="1" applyFont="1" applyFill="1" applyBorder="1" applyAlignment="1">
      <alignment horizontal="righ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49" fontId="20" fillId="25" borderId="14" xfId="0" applyNumberFormat="1" applyFont="1" applyFill="1" applyBorder="1" applyAlignment="1">
      <alignment horizontal="left" vertical="center" wrapText="1"/>
    </xf>
    <xf numFmtId="49" fontId="20" fillId="25" borderId="15" xfId="0" applyNumberFormat="1" applyFont="1" applyFill="1" applyBorder="1" applyAlignment="1">
      <alignment horizontal="right" vertical="center" wrapText="1"/>
    </xf>
    <xf numFmtId="181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0" fillId="24" borderId="16" xfId="65" applyNumberFormat="1" applyFont="1" applyFill="1" applyBorder="1" applyAlignment="1">
      <alignment horizontal="left" vertical="center" wrapText="1"/>
      <protection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vertical="center" wrapText="1"/>
    </xf>
    <xf numFmtId="0" fontId="20" fillId="24" borderId="18" xfId="0" applyFont="1" applyFill="1" applyBorder="1" applyAlignment="1">
      <alignment horizontal="right" vertical="center" wrapText="1"/>
    </xf>
    <xf numFmtId="0" fontId="22" fillId="0" borderId="0" xfId="58" applyFont="1" applyFill="1" applyAlignment="1">
      <alignment vertical="center" wrapText="1"/>
      <protection/>
    </xf>
    <xf numFmtId="49" fontId="20" fillId="24" borderId="0" xfId="0" applyNumberFormat="1" applyFont="1" applyFill="1" applyBorder="1" applyAlignment="1">
      <alignment horizontal="center" vertical="center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right" vertical="center" wrapText="1"/>
    </xf>
    <xf numFmtId="49" fontId="21" fillId="25" borderId="0" xfId="0" applyNumberFormat="1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49" fontId="21" fillId="24" borderId="10" xfId="65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righ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4" borderId="0" xfId="58" applyNumberFormat="1" applyFont="1" applyFill="1" applyAlignment="1">
      <alignment horizontal="center" vertical="center" wrapText="1"/>
      <protection/>
    </xf>
    <xf numFmtId="0" fontId="36" fillId="0" borderId="0" xfId="65" applyFont="1" applyAlignment="1">
      <alignment vertical="center" wrapText="1"/>
      <protection/>
    </xf>
    <xf numFmtId="0" fontId="36" fillId="0" borderId="0" xfId="65" applyFont="1" applyFill="1" applyAlignment="1">
      <alignment vertical="center" wrapText="1"/>
      <protection/>
    </xf>
    <xf numFmtId="181" fontId="20" fillId="24" borderId="10" xfId="0" applyNumberFormat="1" applyFont="1" applyFill="1" applyBorder="1" applyAlignment="1">
      <alignment horizontal="right" vertical="center" wrapText="1"/>
    </xf>
    <xf numFmtId="49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center" wrapText="1"/>
    </xf>
    <xf numFmtId="181" fontId="21" fillId="24" borderId="10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1" fillId="24" borderId="18" xfId="0" applyFont="1" applyFill="1" applyBorder="1" applyAlignment="1">
      <alignment horizontal="right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20" fillId="24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4" borderId="22" xfId="56" applyNumberFormat="1" applyFont="1" applyFill="1" applyBorder="1" applyAlignment="1">
      <alignment horizontal="center" vertical="center" wrapText="1"/>
      <protection/>
    </xf>
    <xf numFmtId="49" fontId="20" fillId="24" borderId="23" xfId="56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186" fontId="20" fillId="25" borderId="10" xfId="0" applyNumberFormat="1" applyFont="1" applyFill="1" applyBorder="1" applyAlignment="1">
      <alignment horizontal="right" vertical="center" wrapText="1"/>
    </xf>
    <xf numFmtId="49" fontId="20" fillId="24" borderId="13" xfId="56" applyNumberFormat="1" applyFont="1" applyFill="1" applyBorder="1" applyAlignment="1">
      <alignment horizontal="center" vertical="center" wrapText="1"/>
      <protection/>
    </xf>
    <xf numFmtId="49" fontId="20" fillId="24" borderId="21" xfId="56" applyNumberFormat="1" applyFont="1" applyFill="1" applyBorder="1" applyAlignment="1">
      <alignment horizontal="center" vertical="center" wrapText="1"/>
      <protection/>
    </xf>
    <xf numFmtId="0" fontId="20" fillId="24" borderId="10" xfId="43" applyFont="1" applyFill="1" applyBorder="1" applyAlignment="1" applyProtection="1">
      <alignment horizontal="left" wrapText="1"/>
      <protection/>
    </xf>
    <xf numFmtId="49" fontId="24" fillId="24" borderId="10" xfId="65" applyNumberFormat="1" applyFont="1" applyFill="1" applyBorder="1" applyAlignment="1">
      <alignment horizontal="center" vertical="center" wrapText="1"/>
      <protection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5" borderId="13" xfId="0" applyNumberFormat="1" applyFont="1" applyFill="1" applyBorder="1" applyAlignment="1">
      <alignment horizontal="left" vertical="center" wrapText="1"/>
    </xf>
    <xf numFmtId="49" fontId="20" fillId="24" borderId="16" xfId="65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left" vertical="center" wrapText="1"/>
    </xf>
    <xf numFmtId="186" fontId="21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right" vertical="center" wrapText="1"/>
    </xf>
    <xf numFmtId="49" fontId="20" fillId="24" borderId="11" xfId="65" applyNumberFormat="1" applyFont="1" applyFill="1" applyBorder="1" applyAlignment="1">
      <alignment horizontal="right" vertical="center" wrapText="1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4" xfId="0" applyNumberFormat="1" applyFont="1" applyFill="1" applyBorder="1" applyAlignment="1">
      <alignment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2" xfId="65" applyNumberFormat="1" applyFont="1" applyFill="1" applyBorder="1" applyAlignment="1">
      <alignment horizontal="center" vertical="center" wrapText="1"/>
      <protection/>
    </xf>
    <xf numFmtId="181" fontId="20" fillId="24" borderId="10" xfId="65" applyNumberFormat="1" applyFont="1" applyFill="1" applyBorder="1" applyAlignment="1">
      <alignment horizontal="right" vertical="center" wrapText="1"/>
      <protection/>
    </xf>
    <xf numFmtId="49" fontId="21" fillId="24" borderId="12" xfId="65" applyNumberFormat="1" applyFont="1" applyFill="1" applyBorder="1" applyAlignment="1">
      <alignment horizontal="center" vertical="center" wrapText="1"/>
      <protection/>
    </xf>
    <xf numFmtId="2" fontId="20" fillId="24" borderId="12" xfId="65" applyNumberFormat="1" applyFont="1" applyFill="1" applyBorder="1" applyAlignment="1">
      <alignment horizontal="left" vertical="center" wrapText="1"/>
      <protection/>
    </xf>
    <xf numFmtId="2" fontId="37" fillId="24" borderId="12" xfId="65" applyNumberFormat="1" applyFont="1" applyFill="1" applyBorder="1" applyAlignment="1">
      <alignment horizontal="left" vertical="center" wrapText="1"/>
      <protection/>
    </xf>
    <xf numFmtId="186" fontId="20" fillId="24" borderId="11" xfId="65" applyNumberFormat="1" applyFont="1" applyFill="1" applyBorder="1" applyAlignment="1">
      <alignment horizontal="right" vertical="center" wrapText="1"/>
      <protection/>
    </xf>
    <xf numFmtId="186" fontId="20" fillId="24" borderId="10" xfId="65" applyNumberFormat="1" applyFont="1" applyFill="1" applyBorder="1" applyAlignment="1">
      <alignment horizontal="right" vertical="center" wrapText="1"/>
      <protection/>
    </xf>
    <xf numFmtId="49" fontId="21" fillId="25" borderId="11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justify"/>
    </xf>
    <xf numFmtId="0" fontId="20" fillId="25" borderId="10" xfId="0" applyFont="1" applyFill="1" applyBorder="1" applyAlignment="1">
      <alignment vertical="center" wrapText="1"/>
    </xf>
    <xf numFmtId="49" fontId="20" fillId="24" borderId="11" xfId="58" applyNumberFormat="1" applyFont="1" applyFill="1" applyBorder="1" applyAlignment="1">
      <alignment horizontal="right" vertical="center" wrapText="1"/>
      <protection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left" vertical="center" wrapText="1"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wrapText="1"/>
    </xf>
    <xf numFmtId="0" fontId="20" fillId="25" borderId="10" xfId="0" applyFont="1" applyFill="1" applyBorder="1" applyAlignment="1">
      <alignment horizontal="left" vertical="center" wrapText="1"/>
    </xf>
    <xf numFmtId="49" fontId="22" fillId="24" borderId="11" xfId="58" applyNumberFormat="1" applyFont="1" applyFill="1" applyBorder="1" applyAlignment="1">
      <alignment horizontal="right" vertical="center" wrapText="1"/>
      <protection/>
    </xf>
    <xf numFmtId="49" fontId="22" fillId="24" borderId="17" xfId="0" applyNumberFormat="1" applyFont="1" applyFill="1" applyBorder="1" applyAlignment="1">
      <alignment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2" fillId="24" borderId="12" xfId="65" applyNumberFormat="1" applyFont="1" applyFill="1" applyBorder="1" applyAlignment="1">
      <alignment horizontal="center" vertical="center" wrapText="1"/>
      <protection/>
    </xf>
    <xf numFmtId="49" fontId="22" fillId="24" borderId="10" xfId="65" applyNumberFormat="1" applyFont="1" applyFill="1" applyBorder="1" applyAlignment="1">
      <alignment horizontal="center" vertical="center" wrapText="1"/>
      <protection/>
    </xf>
    <xf numFmtId="49" fontId="22" fillId="24" borderId="11" xfId="65" applyNumberFormat="1" applyFont="1" applyFill="1" applyBorder="1" applyAlignment="1">
      <alignment horizontal="right" vertical="center" wrapText="1"/>
      <protection/>
    </xf>
    <xf numFmtId="49" fontId="22" fillId="24" borderId="11" xfId="65" applyNumberFormat="1" applyFont="1" applyFill="1" applyBorder="1" applyAlignment="1">
      <alignment horizontal="center" vertical="center" wrapText="1"/>
      <protection/>
    </xf>
    <xf numFmtId="2" fontId="22" fillId="24" borderId="12" xfId="65" applyNumberFormat="1" applyFont="1" applyFill="1" applyBorder="1" applyAlignment="1">
      <alignment horizontal="left" vertical="center" wrapText="1"/>
      <protection/>
    </xf>
    <xf numFmtId="49" fontId="24" fillId="24" borderId="11" xfId="58" applyNumberFormat="1" applyFont="1" applyFill="1" applyBorder="1" applyAlignment="1">
      <alignment horizontal="right" vertical="center" wrapText="1"/>
      <protection/>
    </xf>
    <xf numFmtId="49" fontId="24" fillId="24" borderId="11" xfId="58" applyNumberFormat="1" applyFont="1" applyFill="1" applyBorder="1" applyAlignment="1">
      <alignment horizontal="center" vertical="center" wrapText="1"/>
      <protection/>
    </xf>
    <xf numFmtId="49" fontId="24" fillId="24" borderId="11" xfId="65" applyNumberFormat="1" applyFont="1" applyFill="1" applyBorder="1" applyAlignment="1">
      <alignment horizontal="right" vertical="center" wrapText="1"/>
      <protection/>
    </xf>
    <xf numFmtId="49" fontId="24" fillId="24" borderId="11" xfId="65" applyNumberFormat="1" applyFont="1" applyFill="1" applyBorder="1" applyAlignment="1">
      <alignment horizontal="center" vertical="center" wrapText="1"/>
      <protection/>
    </xf>
    <xf numFmtId="49" fontId="21" fillId="24" borderId="12" xfId="0" applyNumberFormat="1" applyFont="1" applyFill="1" applyBorder="1" applyAlignment="1">
      <alignment horizontal="right" vertical="center" wrapText="1"/>
    </xf>
    <xf numFmtId="49" fontId="24" fillId="24" borderId="12" xfId="65" applyNumberFormat="1" applyFont="1" applyFill="1" applyBorder="1" applyAlignment="1">
      <alignment horizontal="center" vertical="center" wrapText="1"/>
      <protection/>
    </xf>
    <xf numFmtId="2" fontId="21" fillId="24" borderId="12" xfId="65" applyNumberFormat="1" applyFont="1" applyFill="1" applyBorder="1" applyAlignment="1">
      <alignment horizontal="left" vertical="center" wrapText="1"/>
      <protection/>
    </xf>
    <xf numFmtId="0" fontId="24" fillId="0" borderId="0" xfId="58" applyFont="1" applyFill="1" applyAlignment="1">
      <alignment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20" xfId="0" applyFont="1" applyFill="1" applyBorder="1" applyAlignment="1">
      <alignment horizontal="left" vertical="center" wrapText="1"/>
    </xf>
    <xf numFmtId="49" fontId="24" fillId="24" borderId="10" xfId="58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vertical="center" wrapText="1"/>
    </xf>
    <xf numFmtId="0" fontId="20" fillId="24" borderId="15" xfId="0" applyFont="1" applyFill="1" applyBorder="1" applyAlignment="1">
      <alignment horizontal="right" vertical="center" wrapText="1"/>
    </xf>
    <xf numFmtId="186" fontId="21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justify"/>
    </xf>
    <xf numFmtId="0" fontId="22" fillId="0" borderId="0" xfId="65" applyFont="1" applyAlignment="1">
      <alignment vertical="center" wrapText="1"/>
      <protection/>
    </xf>
    <xf numFmtId="0" fontId="22" fillId="0" borderId="0" xfId="65" applyFont="1" applyFill="1" applyAlignment="1">
      <alignment vertical="center" wrapText="1"/>
      <protection/>
    </xf>
    <xf numFmtId="187" fontId="20" fillId="25" borderId="11" xfId="0" applyNumberFormat="1" applyFont="1" applyFill="1" applyBorder="1" applyAlignment="1">
      <alignment horizontal="right" vertical="center" wrapText="1"/>
    </xf>
    <xf numFmtId="0" fontId="36" fillId="24" borderId="0" xfId="65" applyFont="1" applyFill="1" applyAlignment="1">
      <alignment vertical="center" wrapText="1"/>
      <protection/>
    </xf>
    <xf numFmtId="0" fontId="24" fillId="24" borderId="0" xfId="58" applyFont="1" applyFill="1" applyAlignment="1">
      <alignment vertical="center" wrapText="1"/>
      <protection/>
    </xf>
    <xf numFmtId="187" fontId="20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vertical="top" wrapText="1"/>
    </xf>
    <xf numFmtId="49" fontId="20" fillId="25" borderId="11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left" wrapText="1"/>
    </xf>
    <xf numFmtId="186" fontId="20" fillId="25" borderId="11" xfId="0" applyNumberFormat="1" applyFont="1" applyFill="1" applyBorder="1" applyAlignment="1">
      <alignment horizontal="right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20" fillId="24" borderId="10" xfId="57" applyNumberFormat="1" applyFont="1" applyFill="1" applyBorder="1" applyAlignment="1">
      <alignment horizontal="center" vertical="center" wrapText="1"/>
      <protection/>
    </xf>
    <xf numFmtId="49" fontId="21" fillId="25" borderId="10" xfId="57" applyNumberFormat="1" applyFont="1" applyFill="1" applyBorder="1" applyAlignment="1">
      <alignment horizontal="center" vertical="center" wrapText="1"/>
      <protection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2" fillId="0" borderId="0" xfId="58" applyFont="1" applyFill="1" applyAlignment="1">
      <alignment horizontal="center" vertical="center" wrapText="1"/>
      <protection/>
    </xf>
    <xf numFmtId="49" fontId="21" fillId="25" borderId="28" xfId="0" applyNumberFormat="1" applyFont="1" applyFill="1" applyBorder="1" applyAlignment="1">
      <alignment horizontal="center" vertical="center" wrapText="1"/>
    </xf>
    <xf numFmtId="0" fontId="24" fillId="0" borderId="0" xfId="58" applyFont="1" applyFill="1" applyAlignment="1">
      <alignment horizontal="center" vertical="center" wrapText="1"/>
      <protection/>
    </xf>
    <xf numFmtId="186" fontId="21" fillId="25" borderId="29" xfId="0" applyNumberFormat="1" applyFont="1" applyFill="1" applyBorder="1" applyAlignment="1">
      <alignment horizontal="right" vertical="center" wrapText="1"/>
    </xf>
    <xf numFmtId="49" fontId="20" fillId="25" borderId="28" xfId="0" applyNumberFormat="1" applyFont="1" applyFill="1" applyBorder="1" applyAlignment="1">
      <alignment horizontal="center" vertical="center" wrapText="1"/>
    </xf>
    <xf numFmtId="49" fontId="21" fillId="25" borderId="30" xfId="0" applyNumberFormat="1" applyFont="1" applyFill="1" applyBorder="1" applyAlignment="1">
      <alignment horizontal="center"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49" fontId="20" fillId="24" borderId="33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0" fillId="23" borderId="32" xfId="0" applyNumberFormat="1" applyFont="1" applyFill="1" applyBorder="1" applyAlignment="1">
      <alignment horizontal="center" vertical="center" wrapText="1"/>
    </xf>
    <xf numFmtId="0" fontId="20" fillId="23" borderId="33" xfId="0" applyFont="1" applyFill="1" applyBorder="1" applyAlignment="1">
      <alignment horizontal="center" vertical="center" wrapText="1"/>
    </xf>
    <xf numFmtId="49" fontId="20" fillId="23" borderId="33" xfId="0" applyNumberFormat="1" applyFont="1" applyFill="1" applyBorder="1" applyAlignment="1">
      <alignment horizontal="center" vertical="center" wrapText="1"/>
    </xf>
    <xf numFmtId="49" fontId="20" fillId="24" borderId="34" xfId="0" applyNumberFormat="1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right" vertical="center" wrapText="1"/>
    </xf>
    <xf numFmtId="0" fontId="20" fillId="24" borderId="35" xfId="0" applyFont="1" applyFill="1" applyBorder="1" applyAlignment="1">
      <alignment horizontal="center" vertical="center" wrapText="1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righ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1" fillId="25" borderId="23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right" vertical="center" wrapText="1"/>
    </xf>
    <xf numFmtId="0" fontId="21" fillId="25" borderId="37" xfId="0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181" fontId="20" fillId="24" borderId="10" xfId="58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Alignment="1">
      <alignment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49" fontId="20" fillId="24" borderId="17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left" vertical="center" wrapText="1"/>
    </xf>
    <xf numFmtId="49" fontId="21" fillId="25" borderId="0" xfId="0" applyNumberFormat="1" applyFont="1" applyFill="1" applyBorder="1" applyAlignment="1">
      <alignment horizontal="right" vertical="center" wrapText="1"/>
    </xf>
    <xf numFmtId="49" fontId="21" fillId="25" borderId="21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horizontal="left" vertical="center" wrapText="1"/>
    </xf>
    <xf numFmtId="49" fontId="20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24" borderId="11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3" fillId="0" borderId="0" xfId="58" applyFont="1" applyFill="1">
      <alignment/>
      <protection/>
    </xf>
    <xf numFmtId="0" fontId="25" fillId="0" borderId="0" xfId="0" applyFont="1" applyAlignment="1">
      <alignment horizontal="center" vertical="center"/>
    </xf>
    <xf numFmtId="0" fontId="21" fillId="25" borderId="15" xfId="0" applyFont="1" applyFill="1" applyBorder="1" applyAlignment="1">
      <alignment horizontal="right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0" fillId="0" borderId="38" xfId="0" applyFont="1" applyFill="1" applyBorder="1" applyAlignment="1">
      <alignment horizontal="left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9" fontId="21" fillId="24" borderId="0" xfId="58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25" borderId="39" xfId="0" applyFont="1" applyFill="1" applyBorder="1" applyAlignment="1">
      <alignment vertical="center" wrapText="1"/>
    </xf>
    <xf numFmtId="187" fontId="21" fillId="25" borderId="10" xfId="0" applyNumberFormat="1" applyFont="1" applyFill="1" applyBorder="1" applyAlignment="1">
      <alignment horizontal="right" vertical="center" wrapText="1"/>
    </xf>
    <xf numFmtId="187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58" applyNumberFormat="1" applyFont="1" applyFill="1" applyBorder="1" applyAlignment="1">
      <alignment horizontal="center" vertical="center" wrapText="1"/>
      <protection/>
    </xf>
    <xf numFmtId="49" fontId="21" fillId="24" borderId="10" xfId="58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5" borderId="40" xfId="0" applyNumberFormat="1" applyFont="1" applyFill="1" applyBorder="1" applyAlignment="1">
      <alignment horizontal="center" vertical="center" wrapText="1"/>
    </xf>
    <xf numFmtId="49" fontId="22" fillId="26" borderId="11" xfId="58" applyNumberFormat="1" applyFont="1" applyFill="1" applyBorder="1" applyAlignment="1">
      <alignment horizontal="center" vertical="center" wrapText="1"/>
      <protection/>
    </xf>
    <xf numFmtId="49" fontId="22" fillId="26" borderId="12" xfId="65" applyNumberFormat="1" applyFont="1" applyFill="1" applyBorder="1" applyAlignment="1">
      <alignment horizontal="center" vertical="center" wrapText="1"/>
      <protection/>
    </xf>
    <xf numFmtId="49" fontId="22" fillId="26" borderId="10" xfId="65" applyNumberFormat="1" applyFont="1" applyFill="1" applyBorder="1" applyAlignment="1">
      <alignment horizontal="center" vertical="center" wrapText="1"/>
      <protection/>
    </xf>
    <xf numFmtId="49" fontId="20" fillId="26" borderId="10" xfId="65" applyNumberFormat="1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vertical="center" wrapText="1"/>
    </xf>
    <xf numFmtId="49" fontId="20" fillId="26" borderId="12" xfId="0" applyNumberFormat="1" applyFont="1" applyFill="1" applyBorder="1" applyAlignment="1">
      <alignment horizontal="right" vertical="center" wrapText="1"/>
    </xf>
    <xf numFmtId="49" fontId="22" fillId="26" borderId="11" xfId="65" applyNumberFormat="1" applyFont="1" applyFill="1" applyBorder="1" applyAlignment="1">
      <alignment horizontal="center" vertical="center" wrapText="1"/>
      <protection/>
    </xf>
    <xf numFmtId="2" fontId="20" fillId="26" borderId="12" xfId="65" applyNumberFormat="1" applyFont="1" applyFill="1" applyBorder="1" applyAlignment="1">
      <alignment horizontal="left" vertical="center" wrapText="1"/>
      <protection/>
    </xf>
    <xf numFmtId="49" fontId="21" fillId="27" borderId="14" xfId="0" applyNumberFormat="1" applyFont="1" applyFill="1" applyBorder="1" applyAlignment="1">
      <alignment horizontal="left" vertical="center" wrapText="1"/>
    </xf>
    <xf numFmtId="49" fontId="21" fillId="27" borderId="15" xfId="0" applyNumberFormat="1" applyFont="1" applyFill="1" applyBorder="1" applyAlignment="1">
      <alignment horizontal="right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187" fontId="20" fillId="24" borderId="11" xfId="65" applyNumberFormat="1" applyFont="1" applyFill="1" applyBorder="1" applyAlignment="1">
      <alignment horizontal="right" vertical="center" wrapText="1"/>
      <protection/>
    </xf>
    <xf numFmtId="187" fontId="20" fillId="24" borderId="10" xfId="65" applyNumberFormat="1" applyFont="1" applyFill="1" applyBorder="1" applyAlignment="1">
      <alignment horizontal="right" vertical="center" wrapText="1"/>
      <protection/>
    </xf>
    <xf numFmtId="187" fontId="21" fillId="24" borderId="10" xfId="65" applyNumberFormat="1" applyFont="1" applyFill="1" applyBorder="1" applyAlignment="1">
      <alignment horizontal="right" vertical="center" wrapText="1"/>
      <protection/>
    </xf>
    <xf numFmtId="186" fontId="21" fillId="24" borderId="10" xfId="65" applyNumberFormat="1" applyFont="1" applyFill="1" applyBorder="1" applyAlignment="1">
      <alignment horizontal="right" vertical="center" wrapText="1"/>
      <protection/>
    </xf>
    <xf numFmtId="181" fontId="34" fillId="24" borderId="41" xfId="0" applyNumberFormat="1" applyFont="1" applyFill="1" applyBorder="1" applyAlignment="1">
      <alignment vertical="center"/>
    </xf>
    <xf numFmtId="0" fontId="34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0" fillId="24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0" fontId="39" fillId="24" borderId="10" xfId="0" applyFont="1" applyFill="1" applyBorder="1" applyAlignment="1">
      <alignment horizontal="left" vertical="center" wrapText="1"/>
    </xf>
    <xf numFmtId="0" fontId="23" fillId="24" borderId="0" xfId="58" applyFont="1" applyFill="1" applyBorder="1" applyAlignment="1">
      <alignment vertical="center" wrapText="1"/>
      <protection/>
    </xf>
    <xf numFmtId="49" fontId="30" fillId="24" borderId="10" xfId="0" applyNumberFormat="1" applyFont="1" applyFill="1" applyBorder="1" applyAlignment="1">
      <alignment horizontal="right" vertical="center" wrapText="1"/>
    </xf>
    <xf numFmtId="49" fontId="30" fillId="24" borderId="4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49" fontId="30" fillId="25" borderId="14" xfId="0" applyNumberFormat="1" applyFont="1" applyFill="1" applyBorder="1" applyAlignment="1">
      <alignment horizontal="left" vertical="center" wrapText="1"/>
    </xf>
    <xf numFmtId="186" fontId="30" fillId="25" borderId="10" xfId="0" applyNumberFormat="1" applyFont="1" applyFill="1" applyBorder="1" applyAlignment="1">
      <alignment horizontal="right" vertical="center" wrapText="1"/>
    </xf>
    <xf numFmtId="49" fontId="30" fillId="24" borderId="34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left" vertical="center" wrapText="1"/>
    </xf>
    <xf numFmtId="49" fontId="30" fillId="24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40" fillId="24" borderId="0" xfId="58" applyFont="1" applyFill="1" applyBorder="1" applyAlignment="1">
      <alignment vertical="center" wrapText="1"/>
      <protection/>
    </xf>
    <xf numFmtId="186" fontId="39" fillId="25" borderId="29" xfId="0" applyNumberFormat="1" applyFont="1" applyFill="1" applyBorder="1" applyAlignment="1">
      <alignment horizontal="right" vertical="center" wrapText="1"/>
    </xf>
    <xf numFmtId="49" fontId="39" fillId="25" borderId="39" xfId="0" applyNumberFormat="1" applyFont="1" applyFill="1" applyBorder="1" applyAlignment="1">
      <alignment horizontal="center" vertical="center" wrapText="1"/>
    </xf>
    <xf numFmtId="0" fontId="39" fillId="24" borderId="29" xfId="0" applyFont="1" applyFill="1" applyBorder="1" applyAlignment="1">
      <alignment vertical="center" wrapText="1"/>
    </xf>
    <xf numFmtId="0" fontId="41" fillId="24" borderId="0" xfId="65" applyFont="1" applyFill="1" applyBorder="1" applyAlignment="1">
      <alignment vertical="center" wrapText="1"/>
      <protection/>
    </xf>
    <xf numFmtId="49" fontId="30" fillId="24" borderId="11" xfId="65" applyNumberFormat="1" applyFont="1" applyFill="1" applyBorder="1" applyAlignment="1">
      <alignment horizontal="right" vertical="center" wrapText="1"/>
      <protection/>
    </xf>
    <xf numFmtId="49" fontId="30" fillId="24" borderId="11" xfId="65" applyNumberFormat="1" applyFont="1" applyFill="1" applyBorder="1" applyAlignment="1">
      <alignment horizontal="center" vertical="center" wrapText="1"/>
      <protection/>
    </xf>
    <xf numFmtId="2" fontId="30" fillId="24" borderId="10" xfId="65" applyNumberFormat="1" applyFont="1" applyFill="1" applyBorder="1" applyAlignment="1">
      <alignment horizontal="left" vertical="center" wrapText="1"/>
      <protection/>
    </xf>
    <xf numFmtId="49" fontId="39" fillId="24" borderId="11" xfId="65" applyNumberFormat="1" applyFont="1" applyFill="1" applyBorder="1" applyAlignment="1">
      <alignment horizontal="center" vertical="center" wrapText="1"/>
      <protection/>
    </xf>
    <xf numFmtId="2" fontId="39" fillId="24" borderId="10" xfId="65" applyNumberFormat="1" applyFont="1" applyFill="1" applyBorder="1" applyAlignment="1">
      <alignment horizontal="left" vertical="center" wrapText="1"/>
      <protection/>
    </xf>
    <xf numFmtId="181" fontId="39" fillId="25" borderId="10" xfId="0" applyNumberFormat="1" applyFont="1" applyFill="1" applyBorder="1" applyAlignment="1">
      <alignment horizontal="right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49" fontId="39" fillId="25" borderId="11" xfId="0" applyNumberFormat="1" applyFont="1" applyFill="1" applyBorder="1" applyAlignment="1">
      <alignment horizontal="center" vertical="center" wrapText="1"/>
    </xf>
    <xf numFmtId="49" fontId="39" fillId="25" borderId="12" xfId="0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left" vertical="center" wrapText="1"/>
    </xf>
    <xf numFmtId="0" fontId="23" fillId="24" borderId="0" xfId="65" applyFont="1" applyFill="1" applyBorder="1" applyAlignment="1">
      <alignment vertical="center" wrapText="1"/>
      <protection/>
    </xf>
    <xf numFmtId="49" fontId="30" fillId="24" borderId="10" xfId="0" applyNumberFormat="1" applyFont="1" applyFill="1" applyBorder="1" applyAlignment="1">
      <alignment horizontal="center" vertical="center" wrapText="1"/>
    </xf>
    <xf numFmtId="181" fontId="30" fillId="24" borderId="10" xfId="0" applyNumberFormat="1" applyFont="1" applyFill="1" applyBorder="1" applyAlignment="1">
      <alignment horizontal="right" vertical="center" wrapText="1"/>
    </xf>
    <xf numFmtId="0" fontId="30" fillId="24" borderId="44" xfId="0" applyFont="1" applyFill="1" applyBorder="1" applyAlignment="1">
      <alignment horizontal="justify"/>
    </xf>
    <xf numFmtId="0" fontId="30" fillId="24" borderId="45" xfId="0" applyFont="1" applyFill="1" applyBorder="1" applyAlignment="1">
      <alignment horizontal="left" vertical="center" wrapText="1"/>
    </xf>
    <xf numFmtId="181" fontId="30" fillId="25" borderId="10" xfId="0" applyNumberFormat="1" applyFont="1" applyFill="1" applyBorder="1" applyAlignment="1">
      <alignment horizontal="right" vertical="center" wrapText="1"/>
    </xf>
    <xf numFmtId="0" fontId="40" fillId="24" borderId="0" xfId="58" applyFont="1" applyFill="1" applyBorder="1" applyAlignment="1">
      <alignment horizontal="center" vertical="center" wrapText="1"/>
      <protection/>
    </xf>
    <xf numFmtId="181" fontId="39" fillId="24" borderId="10" xfId="0" applyNumberFormat="1" applyFont="1" applyFill="1" applyBorder="1" applyAlignment="1">
      <alignment horizontal="right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vertical="center" wrapText="1"/>
    </xf>
    <xf numFmtId="49" fontId="30" fillId="25" borderId="15" xfId="0" applyNumberFormat="1" applyFont="1" applyFill="1" applyBorder="1" applyAlignment="1">
      <alignment horizontal="right" vertical="center" wrapText="1"/>
    </xf>
    <xf numFmtId="49" fontId="40" fillId="25" borderId="10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justify"/>
    </xf>
    <xf numFmtId="186" fontId="39" fillId="25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 wrapText="1"/>
    </xf>
    <xf numFmtId="181" fontId="30" fillId="24" borderId="10" xfId="58" applyNumberFormat="1" applyFont="1" applyFill="1" applyBorder="1" applyAlignment="1">
      <alignment horizontal="right" vertical="center" wrapText="1"/>
      <protection/>
    </xf>
    <xf numFmtId="49" fontId="40" fillId="24" borderId="11" xfId="58" applyNumberFormat="1" applyFont="1" applyFill="1" applyBorder="1" applyAlignment="1">
      <alignment horizontal="center" vertical="center" wrapText="1"/>
      <protection/>
    </xf>
    <xf numFmtId="49" fontId="30" fillId="24" borderId="11" xfId="0" applyNumberFormat="1" applyFont="1" applyFill="1" applyBorder="1" applyAlignment="1">
      <alignment horizontal="center" vertical="center" wrapText="1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right" vertical="center" wrapText="1"/>
    </xf>
    <xf numFmtId="0" fontId="30" fillId="24" borderId="43" xfId="0" applyFont="1" applyFill="1" applyBorder="1" applyAlignment="1">
      <alignment horizontal="left" vertical="center" wrapText="1"/>
    </xf>
    <xf numFmtId="49" fontId="39" fillId="24" borderId="10" xfId="0" applyNumberFormat="1" applyFont="1" applyFill="1" applyBorder="1" applyAlignment="1">
      <alignment horizontal="right" vertical="center" wrapText="1"/>
    </xf>
    <xf numFmtId="0" fontId="39" fillId="24" borderId="44" xfId="0" applyFont="1" applyFill="1" applyBorder="1" applyAlignment="1">
      <alignment horizontal="left" vertical="center" wrapText="1"/>
    </xf>
    <xf numFmtId="49" fontId="30" fillId="25" borderId="14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right" vertical="center" wrapText="1"/>
    </xf>
    <xf numFmtId="0" fontId="30" fillId="24" borderId="12" xfId="0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wrapText="1"/>
    </xf>
    <xf numFmtId="0" fontId="30" fillId="25" borderId="10" xfId="0" applyFont="1" applyFill="1" applyBorder="1" applyAlignment="1">
      <alignment vertical="center" wrapText="1"/>
    </xf>
    <xf numFmtId="186" fontId="30" fillId="24" borderId="10" xfId="65" applyNumberFormat="1" applyFont="1" applyFill="1" applyBorder="1" applyAlignment="1">
      <alignment horizontal="right" vertical="center" wrapText="1"/>
      <protection/>
    </xf>
    <xf numFmtId="0" fontId="42" fillId="24" borderId="10" xfId="0" applyFont="1" applyFill="1" applyBorder="1" applyAlignment="1">
      <alignment horizontal="left" vertical="center" wrapText="1"/>
    </xf>
    <xf numFmtId="181" fontId="30" fillId="24" borderId="10" xfId="65" applyNumberFormat="1" applyFont="1" applyFill="1" applyBorder="1" applyAlignment="1">
      <alignment horizontal="right" vertical="center" wrapText="1"/>
      <protection/>
    </xf>
    <xf numFmtId="2" fontId="42" fillId="24" borderId="10" xfId="65" applyNumberFormat="1" applyFont="1" applyFill="1" applyBorder="1" applyAlignment="1">
      <alignment horizontal="left" vertical="center" wrapText="1"/>
      <protection/>
    </xf>
    <xf numFmtId="186" fontId="30" fillId="24" borderId="11" xfId="65" applyNumberFormat="1" applyFont="1" applyFill="1" applyBorder="1" applyAlignment="1">
      <alignment horizontal="right" vertical="center" wrapText="1"/>
      <protection/>
    </xf>
    <xf numFmtId="49" fontId="23" fillId="24" borderId="11" xfId="65" applyNumberFormat="1" applyFont="1" applyFill="1" applyBorder="1" applyAlignment="1">
      <alignment horizontal="center" vertical="center" wrapText="1"/>
      <protection/>
    </xf>
    <xf numFmtId="186" fontId="39" fillId="24" borderId="10" xfId="0" applyNumberFormat="1" applyFont="1" applyFill="1" applyBorder="1" applyAlignment="1">
      <alignment horizontal="right" vertical="center" wrapText="1"/>
    </xf>
    <xf numFmtId="49" fontId="40" fillId="25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44" xfId="0" applyFont="1" applyFill="1" applyBorder="1" applyAlignment="1">
      <alignment vertical="center" wrapText="1"/>
    </xf>
    <xf numFmtId="186" fontId="30" fillId="24" borderId="10" xfId="0" applyNumberFormat="1" applyFont="1" applyFill="1" applyBorder="1" applyAlignment="1">
      <alignment horizontal="right" vertical="center" wrapText="1"/>
    </xf>
    <xf numFmtId="187" fontId="30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wrapText="1"/>
    </xf>
    <xf numFmtId="0" fontId="39" fillId="25" borderId="10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/>
    </xf>
    <xf numFmtId="0" fontId="32" fillId="24" borderId="0" xfId="0" applyFont="1" applyFill="1" applyAlignment="1">
      <alignment/>
    </xf>
    <xf numFmtId="49" fontId="39" fillId="25" borderId="10" xfId="0" applyNumberFormat="1" applyFont="1" applyFill="1" applyBorder="1" applyAlignment="1">
      <alignment horizontal="right" vertical="center" wrapText="1"/>
    </xf>
    <xf numFmtId="186" fontId="30" fillId="24" borderId="10" xfId="65" applyNumberFormat="1" applyFont="1" applyFill="1" applyBorder="1" applyAlignment="1">
      <alignment vertical="center" wrapText="1"/>
      <protection/>
    </xf>
    <xf numFmtId="186" fontId="39" fillId="24" borderId="10" xfId="65" applyNumberFormat="1" applyFont="1" applyFill="1" applyBorder="1" applyAlignment="1">
      <alignment vertical="center" wrapText="1"/>
      <protection/>
    </xf>
    <xf numFmtId="0" fontId="39" fillId="0" borderId="0" xfId="0" applyFont="1" applyAlignment="1">
      <alignment wrapText="1"/>
    </xf>
    <xf numFmtId="0" fontId="21" fillId="24" borderId="10" xfId="0" applyFont="1" applyFill="1" applyBorder="1" applyAlignment="1">
      <alignment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4" fillId="26" borderId="10" xfId="58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horizontal="center" vertical="center" wrapText="1"/>
    </xf>
    <xf numFmtId="187" fontId="21" fillId="24" borderId="11" xfId="0" applyNumberFormat="1" applyFont="1" applyFill="1" applyBorder="1" applyAlignment="1">
      <alignment horizontal="right" vertical="center" wrapText="1"/>
    </xf>
    <xf numFmtId="187" fontId="24" fillId="24" borderId="11" xfId="65" applyNumberFormat="1" applyFont="1" applyFill="1" applyBorder="1" applyAlignment="1">
      <alignment horizontal="right" vertical="center" wrapText="1"/>
      <protection/>
    </xf>
    <xf numFmtId="187" fontId="22" fillId="24" borderId="11" xfId="65" applyNumberFormat="1" applyFont="1" applyFill="1" applyBorder="1" applyAlignment="1">
      <alignment horizontal="right" vertical="center" wrapText="1"/>
      <protection/>
    </xf>
    <xf numFmtId="187" fontId="21" fillId="25" borderId="0" xfId="0" applyNumberFormat="1" applyFont="1" applyFill="1" applyBorder="1" applyAlignment="1">
      <alignment horizontal="right" vertical="center" wrapText="1"/>
    </xf>
    <xf numFmtId="187" fontId="20" fillId="24" borderId="11" xfId="0" applyNumberFormat="1" applyFont="1" applyFill="1" applyBorder="1" applyAlignment="1">
      <alignment horizontal="right" vertical="center" wrapText="1"/>
    </xf>
    <xf numFmtId="187" fontId="21" fillId="0" borderId="10" xfId="0" applyNumberFormat="1" applyFont="1" applyBorder="1" applyAlignment="1">
      <alignment horizontal="right"/>
    </xf>
    <xf numFmtId="187" fontId="20" fillId="0" borderId="10" xfId="0" applyNumberFormat="1" applyFont="1" applyBorder="1" applyAlignment="1">
      <alignment horizontal="right"/>
    </xf>
    <xf numFmtId="187" fontId="20" fillId="24" borderId="17" xfId="0" applyNumberFormat="1" applyFont="1" applyFill="1" applyBorder="1" applyAlignment="1">
      <alignment horizontal="right" vertical="center" wrapText="1"/>
    </xf>
    <xf numFmtId="187" fontId="20" fillId="24" borderId="16" xfId="0" applyNumberFormat="1" applyFont="1" applyFill="1" applyBorder="1" applyAlignment="1">
      <alignment horizontal="right" vertical="center" wrapText="1"/>
    </xf>
    <xf numFmtId="187" fontId="20" fillId="24" borderId="10" xfId="58" applyNumberFormat="1" applyFont="1" applyFill="1" applyBorder="1" applyAlignment="1">
      <alignment horizontal="right" vertical="center" wrapText="1"/>
      <protection/>
    </xf>
    <xf numFmtId="187" fontId="22" fillId="26" borderId="10" xfId="58" applyNumberFormat="1" applyFont="1" applyFill="1" applyBorder="1" applyAlignment="1">
      <alignment vertical="center" wrapText="1"/>
      <protection/>
    </xf>
    <xf numFmtId="187" fontId="21" fillId="25" borderId="29" xfId="0" applyNumberFormat="1" applyFont="1" applyFill="1" applyBorder="1" applyAlignment="1">
      <alignment horizontal="right" vertical="center" wrapText="1"/>
    </xf>
    <xf numFmtId="187" fontId="24" fillId="25" borderId="11" xfId="0" applyNumberFormat="1" applyFont="1" applyFill="1" applyBorder="1" applyAlignment="1">
      <alignment horizontal="right" vertical="center" wrapText="1"/>
    </xf>
    <xf numFmtId="187" fontId="24" fillId="25" borderId="10" xfId="0" applyNumberFormat="1" applyFont="1" applyFill="1" applyBorder="1" applyAlignment="1">
      <alignment horizontal="right" vertical="center" wrapText="1"/>
    </xf>
    <xf numFmtId="187" fontId="22" fillId="24" borderId="10" xfId="0" applyNumberFormat="1" applyFont="1" applyFill="1" applyBorder="1" applyAlignment="1">
      <alignment horizontal="right" vertical="center" wrapText="1"/>
    </xf>
    <xf numFmtId="187" fontId="20" fillId="25" borderId="29" xfId="0" applyNumberFormat="1" applyFont="1" applyFill="1" applyBorder="1" applyAlignment="1">
      <alignment horizontal="right" vertical="center" wrapText="1"/>
    </xf>
    <xf numFmtId="187" fontId="21" fillId="24" borderId="10" xfId="0" applyNumberFormat="1" applyFont="1" applyFill="1" applyBorder="1" applyAlignment="1">
      <alignment horizontal="right" vertical="center" wrapText="1"/>
    </xf>
    <xf numFmtId="187" fontId="21" fillId="25" borderId="10" xfId="57" applyNumberFormat="1" applyFont="1" applyFill="1" applyBorder="1" applyAlignment="1">
      <alignment horizontal="right" vertical="center" wrapText="1"/>
      <protection/>
    </xf>
    <xf numFmtId="187" fontId="24" fillId="24" borderId="11" xfId="58" applyNumberFormat="1" applyFont="1" applyFill="1" applyBorder="1" applyAlignment="1">
      <alignment horizontal="right" vertical="center" wrapText="1"/>
      <protection/>
    </xf>
    <xf numFmtId="187" fontId="22" fillId="24" borderId="11" xfId="58" applyNumberFormat="1" applyFont="1" applyFill="1" applyBorder="1" applyAlignment="1">
      <alignment horizontal="right" vertical="center" wrapText="1"/>
      <protection/>
    </xf>
    <xf numFmtId="187" fontId="20" fillId="24" borderId="11" xfId="58" applyNumberFormat="1" applyFont="1" applyFill="1" applyBorder="1" applyAlignment="1">
      <alignment horizontal="right" vertical="center" wrapText="1"/>
      <protection/>
    </xf>
    <xf numFmtId="187" fontId="22" fillId="24" borderId="10" xfId="65" applyNumberFormat="1" applyFont="1" applyFill="1" applyBorder="1" applyAlignment="1">
      <alignment horizontal="right" vertical="center" wrapText="1"/>
      <protection/>
    </xf>
    <xf numFmtId="49" fontId="22" fillId="26" borderId="12" xfId="0" applyNumberFormat="1" applyFont="1" applyFill="1" applyBorder="1" applyAlignment="1">
      <alignment horizontal="center" vertical="center" wrapText="1"/>
    </xf>
    <xf numFmtId="49" fontId="20" fillId="27" borderId="15" xfId="0" applyNumberFormat="1" applyFont="1" applyFill="1" applyBorder="1" applyAlignment="1">
      <alignment horizontal="right" vertical="center" wrapText="1"/>
    </xf>
    <xf numFmtId="49" fontId="20" fillId="27" borderId="14" xfId="0" applyNumberFormat="1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49" fillId="26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justify"/>
    </xf>
    <xf numFmtId="0" fontId="20" fillId="26" borderId="10" xfId="0" applyFont="1" applyFill="1" applyBorder="1" applyAlignment="1">
      <alignment horizontal="justify"/>
    </xf>
    <xf numFmtId="0" fontId="20" fillId="24" borderId="26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wrapText="1"/>
    </xf>
    <xf numFmtId="49" fontId="22" fillId="26" borderId="15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 vertical="center"/>
    </xf>
    <xf numFmtId="2" fontId="22" fillId="26" borderId="12" xfId="65" applyNumberFormat="1" applyFont="1" applyFill="1" applyBorder="1" applyAlignment="1">
      <alignment horizontal="left" vertical="center" wrapText="1"/>
      <protection/>
    </xf>
    <xf numFmtId="49" fontId="20" fillId="26" borderId="14" xfId="0" applyNumberFormat="1" applyFont="1" applyFill="1" applyBorder="1" applyAlignment="1">
      <alignment vertical="center" wrapText="1"/>
    </xf>
    <xf numFmtId="49" fontId="22" fillId="26" borderId="14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justify" vertical="top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justify"/>
    </xf>
    <xf numFmtId="49" fontId="22" fillId="26" borderId="11" xfId="0" applyNumberFormat="1" applyFont="1" applyFill="1" applyBorder="1" applyAlignment="1">
      <alignment vertical="center" wrapText="1"/>
    </xf>
    <xf numFmtId="187" fontId="21" fillId="24" borderId="11" xfId="65" applyNumberFormat="1" applyFont="1" applyFill="1" applyBorder="1" applyAlignment="1">
      <alignment horizontal="right" vertical="center" wrapText="1"/>
      <protection/>
    </xf>
    <xf numFmtId="0" fontId="50" fillId="0" borderId="10" xfId="0" applyFont="1" applyBorder="1" applyAlignment="1">
      <alignment vertical="top" wrapText="1"/>
    </xf>
    <xf numFmtId="49" fontId="20" fillId="26" borderId="15" xfId="0" applyNumberFormat="1" applyFont="1" applyFill="1" applyBorder="1" applyAlignment="1">
      <alignment horizontal="right" vertical="center" wrapText="1"/>
    </xf>
    <xf numFmtId="49" fontId="24" fillId="26" borderId="10" xfId="65" applyNumberFormat="1" applyFont="1" applyFill="1" applyBorder="1" applyAlignment="1">
      <alignment horizontal="center" vertical="center" wrapText="1"/>
      <protection/>
    </xf>
    <xf numFmtId="49" fontId="24" fillId="26" borderId="12" xfId="65" applyNumberFormat="1" applyFont="1" applyFill="1" applyBorder="1" applyAlignment="1">
      <alignment horizontal="center" vertical="center" wrapText="1"/>
      <protection/>
    </xf>
    <xf numFmtId="49" fontId="21" fillId="26" borderId="15" xfId="0" applyNumberFormat="1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/>
    </xf>
    <xf numFmtId="0" fontId="22" fillId="26" borderId="10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justify"/>
    </xf>
    <xf numFmtId="49" fontId="24" fillId="26" borderId="11" xfId="65" applyNumberFormat="1" applyFont="1" applyFill="1" applyBorder="1" applyAlignment="1">
      <alignment horizontal="center" vertical="center" wrapText="1"/>
      <protection/>
    </xf>
    <xf numFmtId="186" fontId="21" fillId="24" borderId="11" xfId="65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2" fontId="20" fillId="24" borderId="11" xfId="65" applyNumberFormat="1" applyFont="1" applyFill="1" applyBorder="1" applyAlignment="1">
      <alignment horizontal="right" vertical="center" wrapText="1"/>
      <protection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4" borderId="33" xfId="56" applyNumberFormat="1" applyFont="1" applyFill="1" applyBorder="1" applyAlignment="1">
      <alignment horizontal="center" vertical="center" wrapText="1"/>
      <protection/>
    </xf>
    <xf numFmtId="49" fontId="20" fillId="24" borderId="32" xfId="56" applyNumberFormat="1" applyFont="1" applyFill="1" applyBorder="1" applyAlignment="1">
      <alignment horizontal="center" vertical="center" wrapText="1"/>
      <protection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49" fontId="20" fillId="24" borderId="46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right" vertical="center" wrapText="1"/>
    </xf>
    <xf numFmtId="4" fontId="21" fillId="25" borderId="10" xfId="0" applyNumberFormat="1" applyFont="1" applyFill="1" applyBorder="1" applyAlignment="1">
      <alignment horizontal="right" vertical="center" wrapText="1"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186" fontId="20" fillId="25" borderId="29" xfId="0" applyNumberFormat="1" applyFont="1" applyFill="1" applyBorder="1" applyAlignment="1">
      <alignment horizontal="right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right" vertical="center" wrapText="1"/>
    </xf>
    <xf numFmtId="49" fontId="24" fillId="26" borderId="11" xfId="0" applyNumberFormat="1" applyFont="1" applyFill="1" applyBorder="1" applyAlignment="1">
      <alignment vertical="center" wrapText="1"/>
    </xf>
    <xf numFmtId="49" fontId="24" fillId="26" borderId="14" xfId="0" applyNumberFormat="1" applyFont="1" applyFill="1" applyBorder="1" applyAlignment="1">
      <alignment vertical="center" wrapText="1"/>
    </xf>
    <xf numFmtId="4" fontId="20" fillId="24" borderId="11" xfId="65" applyNumberFormat="1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wrapText="1"/>
    </xf>
    <xf numFmtId="4" fontId="30" fillId="24" borderId="11" xfId="65" applyNumberFormat="1" applyFont="1" applyFill="1" applyBorder="1" applyAlignment="1">
      <alignment horizontal="right" vertical="center" wrapText="1"/>
      <protection/>
    </xf>
    <xf numFmtId="0" fontId="30" fillId="24" borderId="29" xfId="43" applyFont="1" applyFill="1" applyBorder="1" applyAlignment="1" applyProtection="1">
      <alignment horizontal="left" wrapText="1"/>
      <protection/>
    </xf>
    <xf numFmtId="49" fontId="39" fillId="25" borderId="27" xfId="0" applyNumberFormat="1" applyFont="1" applyFill="1" applyBorder="1" applyAlignment="1">
      <alignment horizontal="right" vertical="center" wrapText="1"/>
    </xf>
    <xf numFmtId="49" fontId="39" fillId="25" borderId="26" xfId="0" applyNumberFormat="1" applyFont="1" applyFill="1" applyBorder="1" applyAlignment="1">
      <alignment horizontal="left" vertical="center" wrapText="1"/>
    </xf>
    <xf numFmtId="49" fontId="39" fillId="25" borderId="29" xfId="0" applyNumberFormat="1" applyFont="1" applyFill="1" applyBorder="1" applyAlignment="1">
      <alignment horizontal="center" vertical="center" wrapText="1"/>
    </xf>
    <xf numFmtId="49" fontId="30" fillId="25" borderId="16" xfId="0" applyNumberFormat="1" applyFont="1" applyFill="1" applyBorder="1" applyAlignment="1">
      <alignment horizontal="center" vertical="center" wrapText="1"/>
    </xf>
    <xf numFmtId="49" fontId="30" fillId="25" borderId="16" xfId="0" applyNumberFormat="1" applyFont="1" applyFill="1" applyBorder="1" applyAlignment="1">
      <alignment horizontal="right" vertical="center" wrapText="1"/>
    </xf>
    <xf numFmtId="0" fontId="30" fillId="26" borderId="10" xfId="0" applyFont="1" applyFill="1" applyBorder="1" applyAlignment="1">
      <alignment vertical="center" wrapText="1"/>
    </xf>
    <xf numFmtId="2" fontId="30" fillId="25" borderId="10" xfId="0" applyNumberFormat="1" applyFont="1" applyFill="1" applyBorder="1" applyAlignment="1">
      <alignment horizontal="right" vertical="center" wrapText="1"/>
    </xf>
    <xf numFmtId="2" fontId="30" fillId="25" borderId="11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wrapText="1"/>
    </xf>
    <xf numFmtId="187" fontId="39" fillId="24" borderId="10" xfId="0" applyNumberFormat="1" applyFont="1" applyFill="1" applyBorder="1" applyAlignment="1">
      <alignment/>
    </xf>
    <xf numFmtId="187" fontId="30" fillId="24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horizontal="center"/>
    </xf>
    <xf numFmtId="2" fontId="39" fillId="24" borderId="10" xfId="0" applyNumberFormat="1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30" fillId="26" borderId="10" xfId="0" applyFont="1" applyFill="1" applyBorder="1" applyAlignment="1">
      <alignment horizontal="left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187" fontId="21" fillId="25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6" borderId="18" xfId="0" applyFont="1" applyFill="1" applyBorder="1" applyAlignment="1">
      <alignment horizontal="right" vertical="center" wrapText="1"/>
    </xf>
    <xf numFmtId="49" fontId="20" fillId="26" borderId="17" xfId="0" applyNumberFormat="1" applyFont="1" applyFill="1" applyBorder="1" applyAlignment="1">
      <alignment vertical="center" wrapText="1"/>
    </xf>
    <xf numFmtId="0" fontId="49" fillId="26" borderId="10" xfId="0" applyFont="1" applyFill="1" applyBorder="1" applyAlignment="1">
      <alignment wrapText="1"/>
    </xf>
    <xf numFmtId="0" fontId="39" fillId="25" borderId="13" xfId="0" applyFont="1" applyFill="1" applyBorder="1" applyAlignment="1">
      <alignment vertical="center" wrapText="1"/>
    </xf>
    <xf numFmtId="0" fontId="39" fillId="25" borderId="13" xfId="0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49" fontId="23" fillId="26" borderId="11" xfId="65" applyNumberFormat="1" applyFont="1" applyFill="1" applyBorder="1" applyAlignment="1">
      <alignment horizontal="center" vertical="center" wrapText="1"/>
      <protection/>
    </xf>
    <xf numFmtId="2" fontId="0" fillId="24" borderId="10" xfId="0" applyNumberFormat="1" applyFill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20" fillId="24" borderId="35" xfId="0" applyFont="1" applyFill="1" applyBorder="1" applyAlignment="1">
      <alignment horizontal="left" vertical="center" wrapText="1"/>
    </xf>
    <xf numFmtId="2" fontId="24" fillId="26" borderId="12" xfId="65" applyNumberFormat="1" applyFont="1" applyFill="1" applyBorder="1" applyAlignment="1">
      <alignment horizontal="left" vertical="center" wrapText="1"/>
      <protection/>
    </xf>
    <xf numFmtId="0" fontId="22" fillId="26" borderId="15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top" wrapText="1"/>
    </xf>
    <xf numFmtId="0" fontId="40" fillId="26" borderId="10" xfId="0" applyFont="1" applyFill="1" applyBorder="1" applyAlignment="1">
      <alignment horizontal="justify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181" fontId="20" fillId="24" borderId="29" xfId="58" applyNumberFormat="1" applyFont="1" applyFill="1" applyBorder="1" applyAlignment="1">
      <alignment horizontal="right" vertical="center" wrapText="1"/>
      <protection/>
    </xf>
    <xf numFmtId="0" fontId="20" fillId="24" borderId="38" xfId="0" applyFont="1" applyFill="1" applyBorder="1" applyAlignment="1">
      <alignment horizontal="left" vertical="center" wrapText="1"/>
    </xf>
    <xf numFmtId="4" fontId="20" fillId="24" borderId="10" xfId="65" applyNumberFormat="1" applyFont="1" applyFill="1" applyBorder="1" applyAlignment="1">
      <alignment horizontal="right" vertical="center" wrapText="1"/>
      <protection/>
    </xf>
    <xf numFmtId="0" fontId="21" fillId="0" borderId="0" xfId="0" applyFont="1" applyAlignment="1">
      <alignment wrapText="1"/>
    </xf>
    <xf numFmtId="0" fontId="22" fillId="26" borderId="10" xfId="0" applyFont="1" applyFill="1" applyBorder="1" applyAlignment="1">
      <alignment horizontal="justify" vertical="center" wrapText="1"/>
    </xf>
    <xf numFmtId="187" fontId="22" fillId="26" borderId="29" xfId="58" applyNumberFormat="1" applyFont="1" applyFill="1" applyBorder="1" applyAlignment="1">
      <alignment vertical="center" wrapText="1"/>
      <protection/>
    </xf>
    <xf numFmtId="4" fontId="30" fillId="24" borderId="10" xfId="0" applyNumberFormat="1" applyFont="1" applyFill="1" applyBorder="1" applyAlignment="1">
      <alignment horizontal="right" vertical="center" wrapText="1"/>
    </xf>
    <xf numFmtId="0" fontId="30" fillId="24" borderId="38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187" fontId="30" fillId="25" borderId="10" xfId="0" applyNumberFormat="1" applyFont="1" applyFill="1" applyBorder="1" applyAlignment="1">
      <alignment horizontal="right" vertical="center" wrapText="1"/>
    </xf>
    <xf numFmtId="187" fontId="30" fillId="25" borderId="11" xfId="0" applyNumberFormat="1" applyFont="1" applyFill="1" applyBorder="1" applyAlignment="1">
      <alignment horizontal="right" vertical="center" wrapText="1"/>
    </xf>
    <xf numFmtId="0" fontId="43" fillId="24" borderId="0" xfId="0" applyFont="1" applyFill="1" applyAlignment="1">
      <alignment horizontal="center" vertical="center" wrapText="1"/>
    </xf>
    <xf numFmtId="0" fontId="24" fillId="26" borderId="16" xfId="0" applyFont="1" applyFill="1" applyBorder="1" applyAlignment="1">
      <alignment vertical="top" wrapText="1"/>
    </xf>
    <xf numFmtId="0" fontId="20" fillId="24" borderId="17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181" fontId="33" fillId="24" borderId="41" xfId="0" applyNumberFormat="1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49" fontId="44" fillId="26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1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horizontal="justify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0" xfId="43" applyFont="1" applyFill="1" applyBorder="1" applyAlignment="1" applyProtection="1">
      <alignment horizontal="left" wrapText="1"/>
      <protection/>
    </xf>
    <xf numFmtId="49" fontId="21" fillId="24" borderId="0" xfId="65" applyNumberFormat="1" applyFont="1" applyFill="1" applyBorder="1" applyAlignment="1">
      <alignment horizontal="center" vertical="center" wrapText="1"/>
      <protection/>
    </xf>
    <xf numFmtId="49" fontId="21" fillId="24" borderId="21" xfId="56" applyNumberFormat="1" applyFont="1" applyFill="1" applyBorder="1" applyAlignment="1">
      <alignment horizontal="center" vertical="center" wrapText="1"/>
      <protection/>
    </xf>
    <xf numFmtId="49" fontId="21" fillId="24" borderId="13" xfId="56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right" vertical="center" wrapText="1"/>
    </xf>
    <xf numFmtId="2" fontId="45" fillId="26" borderId="12" xfId="65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wrapText="1"/>
    </xf>
    <xf numFmtId="0" fontId="21" fillId="26" borderId="12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left" vertical="center" wrapText="1"/>
    </xf>
    <xf numFmtId="187" fontId="30" fillId="24" borderId="10" xfId="65" applyNumberFormat="1" applyFont="1" applyFill="1" applyBorder="1" applyAlignment="1">
      <alignment horizontal="right" vertical="center" wrapText="1"/>
      <protection/>
    </xf>
    <xf numFmtId="187" fontId="30" fillId="24" borderId="11" xfId="65" applyNumberFormat="1" applyFont="1" applyFill="1" applyBorder="1" applyAlignment="1">
      <alignment horizontal="right" vertical="center" wrapText="1"/>
      <protection/>
    </xf>
    <xf numFmtId="0" fontId="30" fillId="25" borderId="10" xfId="0" applyFont="1" applyFill="1" applyBorder="1" applyAlignment="1">
      <alignment horizontal="left" vertical="center" wrapText="1"/>
    </xf>
    <xf numFmtId="0" fontId="30" fillId="24" borderId="13" xfId="0" applyFont="1" applyFill="1" applyBorder="1" applyAlignment="1">
      <alignment horizontal="left" wrapText="1"/>
    </xf>
    <xf numFmtId="49" fontId="22" fillId="26" borderId="28" xfId="65" applyNumberFormat="1" applyFont="1" applyFill="1" applyBorder="1" applyAlignment="1">
      <alignment horizontal="center" vertical="center" wrapText="1"/>
      <protection/>
    </xf>
    <xf numFmtId="49" fontId="24" fillId="26" borderId="28" xfId="65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50" fillId="0" borderId="0" xfId="0" applyFont="1" applyAlignment="1">
      <alignment/>
    </xf>
    <xf numFmtId="0" fontId="20" fillId="24" borderId="12" xfId="0" applyFont="1" applyFill="1" applyBorder="1" applyAlignment="1">
      <alignment vertical="center" wrapText="1"/>
    </xf>
    <xf numFmtId="49" fontId="20" fillId="25" borderId="31" xfId="0" applyNumberFormat="1" applyFont="1" applyFill="1" applyBorder="1" applyAlignment="1">
      <alignment horizontal="center" vertical="center" wrapText="1"/>
    </xf>
    <xf numFmtId="186" fontId="20" fillId="26" borderId="11" xfId="65" applyNumberFormat="1" applyFont="1" applyFill="1" applyBorder="1" applyAlignment="1">
      <alignment horizontal="right" vertical="center" wrapText="1"/>
      <protection/>
    </xf>
    <xf numFmtId="2" fontId="21" fillId="24" borderId="11" xfId="0" applyNumberFormat="1" applyFont="1" applyFill="1" applyBorder="1" applyAlignment="1">
      <alignment horizontal="right" vertical="center" wrapText="1"/>
    </xf>
    <xf numFmtId="0" fontId="39" fillId="24" borderId="12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vertical="center" wrapText="1"/>
    </xf>
    <xf numFmtId="2" fontId="9" fillId="24" borderId="10" xfId="0" applyNumberFormat="1" applyFont="1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187" fontId="21" fillId="24" borderId="11" xfId="58" applyNumberFormat="1" applyFont="1" applyFill="1" applyBorder="1" applyAlignment="1">
      <alignment horizontal="right" vertical="center" wrapText="1"/>
      <protection/>
    </xf>
    <xf numFmtId="0" fontId="23" fillId="24" borderId="0" xfId="58" applyFont="1" applyFill="1" applyBorder="1" applyAlignment="1">
      <alignment wrapText="1"/>
      <protection/>
    </xf>
    <xf numFmtId="187" fontId="39" fillId="24" borderId="10" xfId="0" applyNumberFormat="1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186" fontId="21" fillId="25" borderId="10" xfId="57" applyNumberFormat="1" applyFont="1" applyFill="1" applyBorder="1" applyAlignment="1">
      <alignment horizontal="right" vertical="center" wrapText="1"/>
      <protection/>
    </xf>
    <xf numFmtId="186" fontId="20" fillId="25" borderId="10" xfId="57" applyNumberFormat="1" applyFont="1" applyFill="1" applyBorder="1" applyAlignment="1">
      <alignment horizontal="right" vertical="center" wrapText="1"/>
      <protection/>
    </xf>
    <xf numFmtId="49" fontId="21" fillId="26" borderId="10" xfId="65" applyNumberFormat="1" applyFont="1" applyFill="1" applyBorder="1" applyAlignment="1">
      <alignment horizontal="center" vertical="center" wrapText="1"/>
      <protection/>
    </xf>
    <xf numFmtId="0" fontId="30" fillId="24" borderId="0" xfId="0" applyFont="1" applyFill="1" applyAlignment="1">
      <alignment horizontal="justify"/>
    </xf>
    <xf numFmtId="49" fontId="21" fillId="25" borderId="12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3" fontId="21" fillId="24" borderId="12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49" fontId="20" fillId="27" borderId="12" xfId="0" applyNumberFormat="1" applyFont="1" applyFill="1" applyBorder="1" applyAlignment="1">
      <alignment horizontal="center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5" borderId="47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4" borderId="12" xfId="58" applyFont="1" applyFill="1" applyBorder="1" applyAlignment="1">
      <alignment horizontal="center" vertical="center" wrapText="1"/>
      <protection/>
    </xf>
    <xf numFmtId="0" fontId="20" fillId="24" borderId="11" xfId="58" applyFont="1" applyFill="1" applyBorder="1" applyAlignment="1">
      <alignment horizontal="center" vertical="center" wrapText="1"/>
      <protection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28" borderId="47" xfId="0" applyFont="1" applyFill="1" applyBorder="1" applyAlignment="1">
      <alignment horizontal="right" vertical="top" wrapText="1"/>
    </xf>
    <xf numFmtId="0" fontId="20" fillId="28" borderId="11" xfId="0" applyFont="1" applyFill="1" applyBorder="1" applyAlignment="1">
      <alignment horizontal="right" vertical="top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49" fontId="20" fillId="25" borderId="47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20" fillId="26" borderId="12" xfId="0" applyFont="1" applyFill="1" applyBorder="1" applyAlignment="1">
      <alignment vertical="center" wrapText="1"/>
    </xf>
    <xf numFmtId="0" fontId="20" fillId="26" borderId="11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horizontal="left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0" fillId="25" borderId="47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vertical="center" wrapText="1"/>
    </xf>
    <xf numFmtId="49" fontId="20" fillId="26" borderId="11" xfId="0" applyNumberFormat="1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right" vertical="center" wrapText="1"/>
    </xf>
    <xf numFmtId="49" fontId="29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0" fillId="26" borderId="12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49" fontId="21" fillId="25" borderId="47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9" fillId="27" borderId="12" xfId="0" applyNumberFormat="1" applyFont="1" applyFill="1" applyBorder="1" applyAlignment="1">
      <alignment horizontal="center" vertical="center" wrapText="1"/>
    </xf>
    <xf numFmtId="49" fontId="39" fillId="27" borderId="11" xfId="0" applyNumberFormat="1" applyFont="1" applyFill="1" applyBorder="1" applyAlignment="1">
      <alignment horizontal="center" vertical="center" wrapText="1"/>
    </xf>
    <xf numFmtId="49" fontId="30" fillId="27" borderId="12" xfId="0" applyNumberFormat="1" applyFont="1" applyFill="1" applyBorder="1" applyAlignment="1">
      <alignment horizontal="center" vertical="center" wrapText="1"/>
    </xf>
    <xf numFmtId="49" fontId="30" fillId="27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center" vertic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/>
    </xf>
    <xf numFmtId="0" fontId="30" fillId="24" borderId="11" xfId="0" applyFont="1" applyFill="1" applyBorder="1" applyAlignment="1">
      <alignment horizontal="center"/>
    </xf>
    <xf numFmtId="0" fontId="39" fillId="24" borderId="12" xfId="0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2" xfId="58" applyFont="1" applyFill="1" applyBorder="1" applyAlignment="1">
      <alignment horizontal="center" vertical="center" wrapText="1"/>
      <protection/>
    </xf>
    <xf numFmtId="0" fontId="30" fillId="24" borderId="11" xfId="58" applyFont="1" applyFill="1" applyBorder="1" applyAlignment="1">
      <alignment horizontal="center" vertical="center" wrapText="1"/>
      <protection/>
    </xf>
    <xf numFmtId="49" fontId="30" fillId="25" borderId="12" xfId="0" applyNumberFormat="1" applyFont="1" applyFill="1" applyBorder="1" applyAlignment="1">
      <alignment vertical="center" wrapText="1"/>
    </xf>
    <xf numFmtId="49" fontId="30" fillId="25" borderId="11" xfId="0" applyNumberFormat="1" applyFont="1" applyFill="1" applyBorder="1" applyAlignment="1">
      <alignment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49" fontId="39" fillId="25" borderId="47" xfId="0" applyNumberFormat="1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3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0" fillId="25" borderId="47" xfId="0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49" fontId="39" fillId="24" borderId="4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Обычный_Прил.1,2,3-2009" xfId="57"/>
    <cellStyle name="Обычный_Прил.7,8 Расходы_20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9"/>
  <sheetViews>
    <sheetView tabSelected="1" zoomScale="73" zoomScaleNormal="73" zoomScaleSheetLayoutView="100" workbookViewId="0" topLeftCell="A99">
      <selection activeCell="M108" sqref="M108"/>
    </sheetView>
  </sheetViews>
  <sheetFormatPr defaultColWidth="9.140625" defaultRowHeight="15"/>
  <cols>
    <col min="1" max="1" width="93.28125" style="9" customWidth="1"/>
    <col min="2" max="2" width="8.7109375" style="8" hidden="1" customWidth="1"/>
    <col min="3" max="3" width="7.57421875" style="4" customWidth="1"/>
    <col min="4" max="4" width="7.421875" style="7" customWidth="1"/>
    <col min="5" max="5" width="15.140625" style="6" customWidth="1"/>
    <col min="6" max="6" width="9.7109375" style="5" customWidth="1"/>
    <col min="7" max="7" width="8.140625" style="4" customWidth="1"/>
    <col min="8" max="8" width="14.421875" style="4" customWidth="1"/>
    <col min="9" max="10" width="9.140625" style="3" customWidth="1"/>
    <col min="11" max="11" width="14.8515625" style="3" customWidth="1"/>
    <col min="12" max="34" width="9.140625" style="3" customWidth="1"/>
  </cols>
  <sheetData>
    <row r="1" spans="1:8" s="1" customFormat="1" ht="15.75" customHeight="1">
      <c r="A1" s="591" t="s">
        <v>200</v>
      </c>
      <c r="B1" s="591"/>
      <c r="C1" s="591"/>
      <c r="D1" s="591"/>
      <c r="E1" s="591"/>
      <c r="F1" s="591"/>
      <c r="G1" s="591"/>
      <c r="H1" s="591"/>
    </row>
    <row r="2" spans="1:8" s="1" customFormat="1" ht="15.75" customHeight="1">
      <c r="A2" s="591" t="s">
        <v>4</v>
      </c>
      <c r="B2" s="591"/>
      <c r="C2" s="591"/>
      <c r="D2" s="591"/>
      <c r="E2" s="591"/>
      <c r="F2" s="591"/>
      <c r="G2" s="591"/>
      <c r="H2" s="591"/>
    </row>
    <row r="3" spans="1:8" s="1" customFormat="1" ht="15.75" customHeight="1">
      <c r="A3" s="591" t="s">
        <v>375</v>
      </c>
      <c r="B3" s="591"/>
      <c r="C3" s="591"/>
      <c r="D3" s="591"/>
      <c r="E3" s="591"/>
      <c r="F3" s="591"/>
      <c r="G3" s="591"/>
      <c r="H3" s="591"/>
    </row>
    <row r="4" spans="1:8" s="2" customFormat="1" ht="16.5" customHeight="1">
      <c r="A4" s="592" t="s">
        <v>373</v>
      </c>
      <c r="B4" s="592"/>
      <c r="C4" s="592"/>
      <c r="D4" s="592"/>
      <c r="E4" s="592"/>
      <c r="F4" s="592"/>
      <c r="G4" s="592"/>
      <c r="H4" s="592"/>
    </row>
    <row r="5" spans="1:8" s="2" customFormat="1" ht="16.5" customHeight="1">
      <c r="A5" s="592" t="s">
        <v>3</v>
      </c>
      <c r="B5" s="592"/>
      <c r="C5" s="592"/>
      <c r="D5" s="592"/>
      <c r="E5" s="592"/>
      <c r="F5" s="592"/>
      <c r="G5" s="592"/>
      <c r="H5" s="592"/>
    </row>
    <row r="6" spans="1:8" s="2" customFormat="1" ht="16.5" customHeight="1">
      <c r="A6" s="592" t="s">
        <v>361</v>
      </c>
      <c r="B6" s="592"/>
      <c r="C6" s="592"/>
      <c r="D6" s="592"/>
      <c r="E6" s="592"/>
      <c r="F6" s="592"/>
      <c r="G6" s="592"/>
      <c r="H6" s="592"/>
    </row>
    <row r="7" spans="1:8" s="2" customFormat="1" ht="16.5" customHeight="1">
      <c r="A7" s="600"/>
      <c r="B7" s="600"/>
      <c r="C7" s="600"/>
      <c r="D7" s="600"/>
      <c r="E7" s="592" t="s">
        <v>440</v>
      </c>
      <c r="F7" s="592"/>
      <c r="G7" s="592"/>
      <c r="H7" s="592"/>
    </row>
    <row r="8" spans="1:8" s="2" customFormat="1" ht="1.5" customHeight="1">
      <c r="A8" s="605"/>
      <c r="B8" s="605"/>
      <c r="C8" s="605"/>
      <c r="D8" s="605"/>
      <c r="E8" s="605"/>
      <c r="F8" s="605"/>
      <c r="G8" s="605"/>
      <c r="H8" s="243"/>
    </row>
    <row r="9" spans="1:8" s="2" customFormat="1" ht="17.25" customHeight="1" hidden="1">
      <c r="A9" s="605"/>
      <c r="B9" s="605"/>
      <c r="C9" s="605"/>
      <c r="D9" s="605"/>
      <c r="E9" s="605"/>
      <c r="F9" s="605"/>
      <c r="G9" s="605"/>
      <c r="H9" s="243"/>
    </row>
    <row r="10" spans="1:8" s="2" customFormat="1" ht="66" customHeight="1">
      <c r="A10" s="586" t="s">
        <v>362</v>
      </c>
      <c r="B10" s="586"/>
      <c r="C10" s="586"/>
      <c r="D10" s="586"/>
      <c r="E10" s="586"/>
      <c r="F10" s="586"/>
      <c r="G10" s="586"/>
      <c r="H10" s="586"/>
    </row>
    <row r="11" spans="1:8" s="2" customFormat="1" ht="26.25" customHeight="1">
      <c r="A11" s="242" t="s">
        <v>1</v>
      </c>
      <c r="B11" s="239"/>
      <c r="C11" s="241" t="s">
        <v>199</v>
      </c>
      <c r="D11" s="224" t="s">
        <v>198</v>
      </c>
      <c r="E11" s="240" t="s">
        <v>197</v>
      </c>
      <c r="F11" s="37"/>
      <c r="G11" s="223" t="s">
        <v>196</v>
      </c>
      <c r="H11" s="223" t="s">
        <v>343</v>
      </c>
    </row>
    <row r="12" spans="1:8" s="238" customFormat="1" ht="22.5" customHeight="1">
      <c r="A12" s="117" t="s">
        <v>195</v>
      </c>
      <c r="B12" s="239"/>
      <c r="C12" s="29"/>
      <c r="D12" s="115"/>
      <c r="E12" s="224"/>
      <c r="F12" s="223"/>
      <c r="G12" s="114"/>
      <c r="H12" s="95">
        <f>H14+H102+H117+H170+H214+H225+H240</f>
        <v>34367.479</v>
      </c>
    </row>
    <row r="13" spans="1:8" s="238" customFormat="1" ht="21" customHeight="1">
      <c r="A13" s="370" t="s">
        <v>5</v>
      </c>
      <c r="B13" s="239"/>
      <c r="C13" s="29"/>
      <c r="D13" s="115"/>
      <c r="E13" s="224"/>
      <c r="F13" s="223"/>
      <c r="G13" s="114"/>
      <c r="H13" s="95">
        <f>H12</f>
        <v>34367.479</v>
      </c>
    </row>
    <row r="14" spans="1:8" s="238" customFormat="1" ht="21.75" customHeight="1">
      <c r="A14" s="117" t="s">
        <v>194</v>
      </c>
      <c r="B14" s="239"/>
      <c r="C14" s="29" t="s">
        <v>9</v>
      </c>
      <c r="D14" s="115"/>
      <c r="E14" s="224"/>
      <c r="F14" s="223"/>
      <c r="G14" s="114"/>
      <c r="H14" s="95">
        <f>H15+H20+H26+H45+H50+H60+H55</f>
        <v>8745.5</v>
      </c>
    </row>
    <row r="15" spans="1:34" s="235" customFormat="1" ht="38.25" customHeight="1">
      <c r="A15" s="25" t="s">
        <v>193</v>
      </c>
      <c r="B15" s="237" t="s">
        <v>192</v>
      </c>
      <c r="C15" s="29" t="s">
        <v>9</v>
      </c>
      <c r="D15" s="115" t="s">
        <v>66</v>
      </c>
      <c r="E15" s="224"/>
      <c r="F15" s="223"/>
      <c r="G15" s="114"/>
      <c r="H15" s="95">
        <f>+H16</f>
        <v>655.96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</row>
    <row r="16" spans="1:34" s="10" customFormat="1" ht="26.25" customHeight="1">
      <c r="A16" s="144" t="s">
        <v>191</v>
      </c>
      <c r="B16" s="32" t="s">
        <v>0</v>
      </c>
      <c r="C16" s="59" t="s">
        <v>9</v>
      </c>
      <c r="D16" s="109" t="s">
        <v>66</v>
      </c>
      <c r="E16" s="142" t="s">
        <v>190</v>
      </c>
      <c r="F16" s="101" t="s">
        <v>16</v>
      </c>
      <c r="G16" s="141"/>
      <c r="H16" s="282">
        <f>+H17</f>
        <v>655.96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0" customFormat="1" ht="25.5" customHeight="1">
      <c r="A17" s="110" t="s">
        <v>189</v>
      </c>
      <c r="B17" s="32"/>
      <c r="C17" s="47" t="s">
        <v>9</v>
      </c>
      <c r="D17" s="107" t="s">
        <v>66</v>
      </c>
      <c r="E17" s="232" t="s">
        <v>188</v>
      </c>
      <c r="F17" s="40" t="s">
        <v>16</v>
      </c>
      <c r="G17" s="136"/>
      <c r="H17" s="113">
        <f>+H18</f>
        <v>655.96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0" customFormat="1" ht="37.5">
      <c r="A18" s="110" t="s">
        <v>173</v>
      </c>
      <c r="B18" s="32" t="s">
        <v>0</v>
      </c>
      <c r="C18" s="47" t="s">
        <v>9</v>
      </c>
      <c r="D18" s="107" t="s">
        <v>66</v>
      </c>
      <c r="E18" s="232" t="s">
        <v>188</v>
      </c>
      <c r="F18" s="40" t="s">
        <v>183</v>
      </c>
      <c r="G18" s="136"/>
      <c r="H18" s="113">
        <f>+H19</f>
        <v>655.96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0" customFormat="1" ht="56.25">
      <c r="A19" s="68" t="s">
        <v>44</v>
      </c>
      <c r="B19" s="32" t="s">
        <v>0</v>
      </c>
      <c r="C19" s="16" t="s">
        <v>9</v>
      </c>
      <c r="D19" s="24" t="s">
        <v>66</v>
      </c>
      <c r="E19" s="232" t="s">
        <v>188</v>
      </c>
      <c r="F19" s="40" t="s">
        <v>183</v>
      </c>
      <c r="G19" s="104" t="s">
        <v>12</v>
      </c>
      <c r="H19" s="112">
        <v>655.96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154" customFormat="1" ht="63" customHeight="1">
      <c r="A20" s="25" t="s">
        <v>187</v>
      </c>
      <c r="B20" s="59" t="s">
        <v>0</v>
      </c>
      <c r="C20" s="29" t="s">
        <v>9</v>
      </c>
      <c r="D20" s="29" t="s">
        <v>77</v>
      </c>
      <c r="E20" s="115"/>
      <c r="F20" s="114"/>
      <c r="G20" s="29"/>
      <c r="H20" s="95">
        <f>+H21</f>
        <v>2686.051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s="64" customFormat="1" ht="22.5" customHeight="1">
      <c r="A21" s="144" t="s">
        <v>186</v>
      </c>
      <c r="B21" s="47" t="s">
        <v>0</v>
      </c>
      <c r="C21" s="59" t="s">
        <v>9</v>
      </c>
      <c r="D21" s="109" t="s">
        <v>77</v>
      </c>
      <c r="E21" s="100" t="s">
        <v>185</v>
      </c>
      <c r="F21" s="70" t="s">
        <v>16</v>
      </c>
      <c r="G21" s="234"/>
      <c r="H21" s="282">
        <f>+H22</f>
        <v>2686.051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s="64" customFormat="1" ht="21.75" customHeight="1">
      <c r="A22" s="110" t="s">
        <v>184</v>
      </c>
      <c r="B22" s="47" t="s">
        <v>0</v>
      </c>
      <c r="C22" s="47" t="s">
        <v>9</v>
      </c>
      <c r="D22" s="107" t="s">
        <v>77</v>
      </c>
      <c r="E22" s="232" t="s">
        <v>139</v>
      </c>
      <c r="F22" s="40" t="s">
        <v>16</v>
      </c>
      <c r="G22" s="104"/>
      <c r="H22" s="113">
        <f>+H23</f>
        <v>2686.051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s="64" customFormat="1" ht="39.75" customHeight="1">
      <c r="A23" s="110" t="s">
        <v>173</v>
      </c>
      <c r="B23" s="16" t="s">
        <v>0</v>
      </c>
      <c r="C23" s="47" t="s">
        <v>9</v>
      </c>
      <c r="D23" s="107" t="s">
        <v>77</v>
      </c>
      <c r="E23" s="232" t="s">
        <v>139</v>
      </c>
      <c r="F23" s="40" t="s">
        <v>183</v>
      </c>
      <c r="G23" s="104"/>
      <c r="H23" s="113">
        <f>H24+H25</f>
        <v>2686.051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s="64" customFormat="1" ht="57.75" customHeight="1">
      <c r="A24" s="68" t="s">
        <v>44</v>
      </c>
      <c r="B24" s="32" t="s">
        <v>0</v>
      </c>
      <c r="C24" s="16" t="s">
        <v>9</v>
      </c>
      <c r="D24" s="24" t="s">
        <v>77</v>
      </c>
      <c r="E24" s="232" t="s">
        <v>139</v>
      </c>
      <c r="F24" s="40" t="s">
        <v>183</v>
      </c>
      <c r="G24" s="104" t="s">
        <v>12</v>
      </c>
      <c r="H24" s="103" t="s">
        <v>441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s="64" customFormat="1" ht="21" customHeight="1">
      <c r="A25" s="48" t="s">
        <v>20</v>
      </c>
      <c r="B25" s="59" t="s">
        <v>0</v>
      </c>
      <c r="C25" s="16" t="s">
        <v>9</v>
      </c>
      <c r="D25" s="24" t="s">
        <v>77</v>
      </c>
      <c r="E25" s="232" t="s">
        <v>139</v>
      </c>
      <c r="F25" s="40" t="s">
        <v>183</v>
      </c>
      <c r="G25" s="104" t="s">
        <v>6</v>
      </c>
      <c r="H25" s="279">
        <v>50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8" s="65" customFormat="1" ht="37.5" customHeight="1" hidden="1">
      <c r="A26" s="75" t="s">
        <v>181</v>
      </c>
      <c r="B26" s="32" t="s">
        <v>0</v>
      </c>
      <c r="C26" s="32" t="s">
        <v>9</v>
      </c>
      <c r="D26" s="72" t="s">
        <v>169</v>
      </c>
      <c r="E26" s="72"/>
      <c r="F26" s="233"/>
      <c r="G26" s="99"/>
      <c r="H26" s="220"/>
    </row>
    <row r="27" spans="1:34" s="64" customFormat="1" ht="18" customHeight="1" hidden="1">
      <c r="A27" s="144" t="s">
        <v>180</v>
      </c>
      <c r="B27" s="59" t="s">
        <v>0</v>
      </c>
      <c r="C27" s="87" t="s">
        <v>9</v>
      </c>
      <c r="D27" s="143" t="s">
        <v>169</v>
      </c>
      <c r="E27" s="100" t="s">
        <v>179</v>
      </c>
      <c r="F27" s="70" t="s">
        <v>30</v>
      </c>
      <c r="G27" s="141"/>
      <c r="H27" s="140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s="64" customFormat="1" ht="0.75" customHeight="1" hidden="1">
      <c r="A28" s="110" t="s">
        <v>178</v>
      </c>
      <c r="B28" s="47" t="s">
        <v>0</v>
      </c>
      <c r="C28" s="134" t="s">
        <v>9</v>
      </c>
      <c r="D28" s="133" t="s">
        <v>169</v>
      </c>
      <c r="E28" s="232" t="s">
        <v>177</v>
      </c>
      <c r="F28" s="40" t="s">
        <v>30</v>
      </c>
      <c r="G28" s="136"/>
      <c r="H28" s="13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8" s="65" customFormat="1" ht="19.5" customHeight="1" hidden="1">
      <c r="A29" s="110" t="s">
        <v>173</v>
      </c>
      <c r="B29" s="47" t="s">
        <v>0</v>
      </c>
      <c r="C29" s="134" t="s">
        <v>9</v>
      </c>
      <c r="D29" s="133" t="s">
        <v>169</v>
      </c>
      <c r="E29" s="232" t="s">
        <v>177</v>
      </c>
      <c r="F29" s="40" t="s">
        <v>172</v>
      </c>
      <c r="G29" s="136"/>
      <c r="H29" s="135"/>
    </row>
    <row r="30" spans="1:8" s="65" customFormat="1" ht="43.5" customHeight="1" hidden="1">
      <c r="A30" s="68" t="s">
        <v>44</v>
      </c>
      <c r="B30" s="16" t="s">
        <v>0</v>
      </c>
      <c r="C30" s="16" t="s">
        <v>9</v>
      </c>
      <c r="D30" s="24" t="s">
        <v>169</v>
      </c>
      <c r="E30" s="232" t="s">
        <v>177</v>
      </c>
      <c r="F30" s="40" t="s">
        <v>172</v>
      </c>
      <c r="G30" s="136" t="s">
        <v>12</v>
      </c>
      <c r="H30" s="135"/>
    </row>
    <row r="31" spans="1:8" s="65" customFormat="1" ht="19.5" customHeight="1" hidden="1">
      <c r="A31" s="48" t="s">
        <v>20</v>
      </c>
      <c r="B31" s="16" t="s">
        <v>0</v>
      </c>
      <c r="C31" s="16" t="s">
        <v>9</v>
      </c>
      <c r="D31" s="24" t="s">
        <v>169</v>
      </c>
      <c r="E31" s="232" t="s">
        <v>177</v>
      </c>
      <c r="F31" s="40" t="s">
        <v>172</v>
      </c>
      <c r="G31" s="136" t="s">
        <v>6</v>
      </c>
      <c r="H31" s="135"/>
    </row>
    <row r="32" spans="1:8" s="65" customFormat="1" ht="19.5" customHeight="1" hidden="1">
      <c r="A32" s="48" t="s">
        <v>47</v>
      </c>
      <c r="B32" s="16" t="s">
        <v>0</v>
      </c>
      <c r="C32" s="16" t="s">
        <v>9</v>
      </c>
      <c r="D32" s="24" t="s">
        <v>169</v>
      </c>
      <c r="E32" s="232" t="s">
        <v>177</v>
      </c>
      <c r="F32" s="40" t="s">
        <v>172</v>
      </c>
      <c r="G32" s="136" t="s">
        <v>46</v>
      </c>
      <c r="H32" s="135"/>
    </row>
    <row r="33" spans="1:34" s="64" customFormat="1" ht="19.5" customHeight="1" hidden="1">
      <c r="A33" s="110" t="s">
        <v>176</v>
      </c>
      <c r="B33" s="47" t="s">
        <v>0</v>
      </c>
      <c r="C33" s="134" t="s">
        <v>9</v>
      </c>
      <c r="D33" s="133" t="s">
        <v>169</v>
      </c>
      <c r="E33" s="232" t="s">
        <v>175</v>
      </c>
      <c r="F33" s="40" t="s">
        <v>30</v>
      </c>
      <c r="G33" s="136"/>
      <c r="H33" s="13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8" s="65" customFormat="1" ht="19.5" customHeight="1" hidden="1">
      <c r="A34" s="110" t="s">
        <v>173</v>
      </c>
      <c r="B34" s="47" t="s">
        <v>0</v>
      </c>
      <c r="C34" s="134" t="s">
        <v>9</v>
      </c>
      <c r="D34" s="133" t="s">
        <v>169</v>
      </c>
      <c r="E34" s="232" t="s">
        <v>175</v>
      </c>
      <c r="F34" s="40" t="s">
        <v>172</v>
      </c>
      <c r="G34" s="136"/>
      <c r="H34" s="135"/>
    </row>
    <row r="35" spans="1:8" s="65" customFormat="1" ht="43.5" customHeight="1" hidden="1">
      <c r="A35" s="68" t="s">
        <v>44</v>
      </c>
      <c r="B35" s="16" t="s">
        <v>0</v>
      </c>
      <c r="C35" s="16" t="s">
        <v>9</v>
      </c>
      <c r="D35" s="24" t="s">
        <v>169</v>
      </c>
      <c r="E35" s="232" t="s">
        <v>175</v>
      </c>
      <c r="F35" s="40" t="s">
        <v>172</v>
      </c>
      <c r="G35" s="136" t="s">
        <v>12</v>
      </c>
      <c r="H35" s="135"/>
    </row>
    <row r="36" spans="1:8" s="65" customFormat="1" ht="19.5" customHeight="1" hidden="1">
      <c r="A36" s="48" t="s">
        <v>20</v>
      </c>
      <c r="B36" s="16" t="s">
        <v>0</v>
      </c>
      <c r="C36" s="16" t="s">
        <v>9</v>
      </c>
      <c r="D36" s="24" t="s">
        <v>169</v>
      </c>
      <c r="E36" s="232" t="s">
        <v>175</v>
      </c>
      <c r="F36" s="40" t="s">
        <v>172</v>
      </c>
      <c r="G36" s="136" t="s">
        <v>6</v>
      </c>
      <c r="H36" s="135"/>
    </row>
    <row r="37" spans="1:8" s="65" customFormat="1" ht="24.75" customHeight="1" hidden="1">
      <c r="A37" s="48" t="s">
        <v>47</v>
      </c>
      <c r="B37" s="16" t="s">
        <v>0</v>
      </c>
      <c r="C37" s="16" t="s">
        <v>9</v>
      </c>
      <c r="D37" s="24" t="s">
        <v>169</v>
      </c>
      <c r="E37" s="232" t="s">
        <v>175</v>
      </c>
      <c r="F37" s="40" t="s">
        <v>172</v>
      </c>
      <c r="G37" s="136" t="s">
        <v>46</v>
      </c>
      <c r="H37" s="135"/>
    </row>
    <row r="38" spans="1:34" s="64" customFormat="1" ht="19.5" customHeight="1" hidden="1">
      <c r="A38" s="110" t="s">
        <v>174</v>
      </c>
      <c r="B38" s="47" t="s">
        <v>0</v>
      </c>
      <c r="C38" s="134" t="s">
        <v>9</v>
      </c>
      <c r="D38" s="133" t="s">
        <v>169</v>
      </c>
      <c r="E38" s="232" t="s">
        <v>168</v>
      </c>
      <c r="F38" s="40" t="s">
        <v>30</v>
      </c>
      <c r="G38" s="136"/>
      <c r="H38" s="13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8" s="65" customFormat="1" ht="19.5" customHeight="1" hidden="1">
      <c r="A39" s="110" t="s">
        <v>173</v>
      </c>
      <c r="B39" s="47" t="s">
        <v>0</v>
      </c>
      <c r="C39" s="134" t="s">
        <v>9</v>
      </c>
      <c r="D39" s="133" t="s">
        <v>169</v>
      </c>
      <c r="E39" s="232" t="s">
        <v>168</v>
      </c>
      <c r="F39" s="40" t="s">
        <v>172</v>
      </c>
      <c r="G39" s="136"/>
      <c r="H39" s="135"/>
    </row>
    <row r="40" spans="1:8" s="65" customFormat="1" ht="43.5" customHeight="1" hidden="1">
      <c r="A40" s="68" t="s">
        <v>44</v>
      </c>
      <c r="B40" s="16" t="s">
        <v>0</v>
      </c>
      <c r="C40" s="16" t="s">
        <v>9</v>
      </c>
      <c r="D40" s="24" t="s">
        <v>169</v>
      </c>
      <c r="E40" s="232" t="s">
        <v>168</v>
      </c>
      <c r="F40" s="40" t="s">
        <v>172</v>
      </c>
      <c r="G40" s="136" t="s">
        <v>12</v>
      </c>
      <c r="H40" s="135"/>
    </row>
    <row r="41" spans="1:8" s="65" customFormat="1" ht="19.5" customHeight="1" hidden="1">
      <c r="A41" s="48" t="s">
        <v>20</v>
      </c>
      <c r="B41" s="16" t="s">
        <v>0</v>
      </c>
      <c r="C41" s="16" t="s">
        <v>9</v>
      </c>
      <c r="D41" s="24" t="s">
        <v>169</v>
      </c>
      <c r="E41" s="232" t="s">
        <v>168</v>
      </c>
      <c r="F41" s="40" t="s">
        <v>172</v>
      </c>
      <c r="G41" s="136" t="s">
        <v>6</v>
      </c>
      <c r="H41" s="135"/>
    </row>
    <row r="42" spans="1:8" s="65" customFormat="1" ht="19.5" customHeight="1" hidden="1">
      <c r="A42" s="48" t="s">
        <v>47</v>
      </c>
      <c r="B42" s="16" t="s">
        <v>0</v>
      </c>
      <c r="C42" s="16" t="s">
        <v>9</v>
      </c>
      <c r="D42" s="24" t="s">
        <v>169</v>
      </c>
      <c r="E42" s="232" t="s">
        <v>168</v>
      </c>
      <c r="F42" s="40" t="s">
        <v>172</v>
      </c>
      <c r="G42" s="136" t="s">
        <v>46</v>
      </c>
      <c r="H42" s="135"/>
    </row>
    <row r="43" spans="1:8" s="65" customFormat="1" ht="37.5" customHeight="1" hidden="1">
      <c r="A43" s="137" t="s">
        <v>171</v>
      </c>
      <c r="B43" s="134" t="s">
        <v>0</v>
      </c>
      <c r="C43" s="134" t="s">
        <v>9</v>
      </c>
      <c r="D43" s="133" t="s">
        <v>169</v>
      </c>
      <c r="E43" s="132" t="s">
        <v>168</v>
      </c>
      <c r="F43" s="131" t="s">
        <v>167</v>
      </c>
      <c r="G43" s="136"/>
      <c r="H43" s="135"/>
    </row>
    <row r="44" spans="1:8" s="11" customFormat="1" ht="18.75" customHeight="1" hidden="1">
      <c r="A44" s="68" t="s">
        <v>170</v>
      </c>
      <c r="B44" s="16" t="s">
        <v>0</v>
      </c>
      <c r="C44" s="16" t="s">
        <v>9</v>
      </c>
      <c r="D44" s="16" t="s">
        <v>169</v>
      </c>
      <c r="E44" s="132" t="s">
        <v>168</v>
      </c>
      <c r="F44" s="131" t="s">
        <v>167</v>
      </c>
      <c r="G44" s="16" t="s">
        <v>166</v>
      </c>
      <c r="H44" s="15"/>
    </row>
    <row r="45" spans="1:8" s="11" customFormat="1" ht="18.75" customHeight="1" hidden="1">
      <c r="A45" s="231" t="s">
        <v>165</v>
      </c>
      <c r="B45" s="32" t="s">
        <v>0</v>
      </c>
      <c r="C45" s="114" t="s">
        <v>9</v>
      </c>
      <c r="D45" s="29" t="s">
        <v>24</v>
      </c>
      <c r="E45" s="224"/>
      <c r="F45" s="223"/>
      <c r="G45" s="79"/>
      <c r="H45" s="78"/>
    </row>
    <row r="46" spans="1:8" s="11" customFormat="1" ht="18.75" customHeight="1" hidden="1">
      <c r="A46" s="230" t="s">
        <v>133</v>
      </c>
      <c r="B46" s="59" t="s">
        <v>0</v>
      </c>
      <c r="C46" s="208" t="s">
        <v>9</v>
      </c>
      <c r="D46" s="88" t="s">
        <v>24</v>
      </c>
      <c r="E46" s="229" t="s">
        <v>164</v>
      </c>
      <c r="F46" s="228" t="s">
        <v>30</v>
      </c>
      <c r="G46" s="227"/>
      <c r="H46" s="226"/>
    </row>
    <row r="47" spans="1:34" s="64" customFormat="1" ht="19.5" customHeight="1" hidden="1">
      <c r="A47" s="110" t="s">
        <v>163</v>
      </c>
      <c r="B47" s="47" t="s">
        <v>0</v>
      </c>
      <c r="C47" s="134" t="s">
        <v>9</v>
      </c>
      <c r="D47" s="133" t="s">
        <v>24</v>
      </c>
      <c r="E47" s="77" t="s">
        <v>161</v>
      </c>
      <c r="F47" s="76" t="s">
        <v>30</v>
      </c>
      <c r="G47" s="136"/>
      <c r="H47" s="13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s="64" customFormat="1" ht="19.5" customHeight="1" hidden="1">
      <c r="A48" s="110" t="s">
        <v>162</v>
      </c>
      <c r="B48" s="47" t="s">
        <v>0</v>
      </c>
      <c r="C48" s="134" t="s">
        <v>9</v>
      </c>
      <c r="D48" s="133" t="s">
        <v>24</v>
      </c>
      <c r="E48" s="77" t="s">
        <v>161</v>
      </c>
      <c r="F48" s="76" t="s">
        <v>160</v>
      </c>
      <c r="G48" s="136"/>
      <c r="H48" s="13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8" s="11" customFormat="1" ht="18.75" customHeight="1" hidden="1">
      <c r="A49" s="225" t="s">
        <v>20</v>
      </c>
      <c r="B49" s="16" t="s">
        <v>0</v>
      </c>
      <c r="C49" s="16" t="s">
        <v>9</v>
      </c>
      <c r="D49" s="16" t="s">
        <v>24</v>
      </c>
      <c r="E49" s="77" t="s">
        <v>161</v>
      </c>
      <c r="F49" s="76" t="s">
        <v>160</v>
      </c>
      <c r="G49" s="16" t="s">
        <v>6</v>
      </c>
      <c r="H49" s="15"/>
    </row>
    <row r="50" spans="1:8" s="42" customFormat="1" ht="20.25" customHeight="1" hidden="1">
      <c r="A50" s="75" t="s">
        <v>159</v>
      </c>
      <c r="B50" s="32" t="s">
        <v>0</v>
      </c>
      <c r="C50" s="32" t="s">
        <v>9</v>
      </c>
      <c r="D50" s="74">
        <v>11</v>
      </c>
      <c r="E50" s="224"/>
      <c r="F50" s="223"/>
      <c r="G50" s="16"/>
      <c r="H50" s="15"/>
    </row>
    <row r="51" spans="1:8" s="42" customFormat="1" ht="20.25" customHeight="1" hidden="1">
      <c r="A51" s="68" t="s">
        <v>158</v>
      </c>
      <c r="B51" s="59" t="s">
        <v>0</v>
      </c>
      <c r="C51" s="16" t="s">
        <v>9</v>
      </c>
      <c r="D51" s="222">
        <v>11</v>
      </c>
      <c r="E51" s="151" t="s">
        <v>157</v>
      </c>
      <c r="F51" s="26" t="s">
        <v>30</v>
      </c>
      <c r="G51" s="23"/>
      <c r="H51" s="39"/>
    </row>
    <row r="52" spans="1:8" s="42" customFormat="1" ht="20.25" customHeight="1" hidden="1">
      <c r="A52" s="68" t="s">
        <v>156</v>
      </c>
      <c r="B52" s="47" t="s">
        <v>0</v>
      </c>
      <c r="C52" s="16" t="s">
        <v>9</v>
      </c>
      <c r="D52" s="222">
        <v>11</v>
      </c>
      <c r="E52" s="151" t="s">
        <v>154</v>
      </c>
      <c r="F52" s="94" t="s">
        <v>30</v>
      </c>
      <c r="G52" s="23"/>
      <c r="H52" s="39"/>
    </row>
    <row r="53" spans="1:8" s="42" customFormat="1" ht="18.75" customHeight="1" hidden="1">
      <c r="A53" s="48" t="s">
        <v>155</v>
      </c>
      <c r="B53" s="47" t="s">
        <v>0</v>
      </c>
      <c r="C53" s="16" t="s">
        <v>9</v>
      </c>
      <c r="D53" s="222">
        <v>11</v>
      </c>
      <c r="E53" s="147" t="s">
        <v>154</v>
      </c>
      <c r="F53" s="146">
        <v>1403</v>
      </c>
      <c r="G53" s="23"/>
      <c r="H53" s="39"/>
    </row>
    <row r="54" spans="1:8" s="42" customFormat="1" ht="20.25" customHeight="1" hidden="1">
      <c r="A54" s="48" t="s">
        <v>47</v>
      </c>
      <c r="B54" s="16" t="s">
        <v>0</v>
      </c>
      <c r="C54" s="16" t="s">
        <v>9</v>
      </c>
      <c r="D54" s="221">
        <v>11</v>
      </c>
      <c r="E54" s="151" t="s">
        <v>154</v>
      </c>
      <c r="F54" s="214">
        <v>1403</v>
      </c>
      <c r="G54" s="16" t="s">
        <v>46</v>
      </c>
      <c r="H54" s="15"/>
    </row>
    <row r="55" spans="1:8" s="42" customFormat="1" ht="20.25" customHeight="1">
      <c r="A55" s="375" t="s">
        <v>159</v>
      </c>
      <c r="B55" s="16"/>
      <c r="C55" s="278" t="s">
        <v>9</v>
      </c>
      <c r="D55" s="371" t="s">
        <v>33</v>
      </c>
      <c r="E55" s="372"/>
      <c r="F55" s="373"/>
      <c r="G55" s="271"/>
      <c r="H55" s="386">
        <f>H56</f>
        <v>50</v>
      </c>
    </row>
    <row r="56" spans="1:8" s="42" customFormat="1" ht="20.25" customHeight="1">
      <c r="A56" s="374" t="s">
        <v>158</v>
      </c>
      <c r="B56" s="16"/>
      <c r="C56" s="271" t="s">
        <v>9</v>
      </c>
      <c r="D56" s="438" t="s">
        <v>33</v>
      </c>
      <c r="E56" s="273" t="s">
        <v>250</v>
      </c>
      <c r="F56" s="272" t="s">
        <v>16</v>
      </c>
      <c r="G56" s="271"/>
      <c r="H56" s="387">
        <f>H57</f>
        <v>50</v>
      </c>
    </row>
    <row r="57" spans="1:8" s="42" customFormat="1" ht="20.25" customHeight="1">
      <c r="A57" s="374" t="s">
        <v>159</v>
      </c>
      <c r="B57" s="16"/>
      <c r="C57" s="271" t="s">
        <v>9</v>
      </c>
      <c r="D57" s="438" t="s">
        <v>33</v>
      </c>
      <c r="E57" s="273" t="s">
        <v>251</v>
      </c>
      <c r="F57" s="272" t="s">
        <v>16</v>
      </c>
      <c r="G57" s="271"/>
      <c r="H57" s="387">
        <f>H59</f>
        <v>50</v>
      </c>
    </row>
    <row r="58" spans="1:8" s="42" customFormat="1" ht="20.25" customHeight="1">
      <c r="A58" s="374" t="s">
        <v>155</v>
      </c>
      <c r="B58" s="16"/>
      <c r="C58" s="271" t="s">
        <v>9</v>
      </c>
      <c r="D58" s="438" t="s">
        <v>33</v>
      </c>
      <c r="E58" s="273" t="s">
        <v>251</v>
      </c>
      <c r="F58" s="272" t="s">
        <v>252</v>
      </c>
      <c r="G58" s="271"/>
      <c r="H58" s="387">
        <f>H59</f>
        <v>50</v>
      </c>
    </row>
    <row r="59" spans="1:8" s="42" customFormat="1" ht="20.25" customHeight="1">
      <c r="A59" s="374" t="s">
        <v>47</v>
      </c>
      <c r="B59" s="16"/>
      <c r="C59" s="271" t="s">
        <v>9</v>
      </c>
      <c r="D59" s="438" t="s">
        <v>33</v>
      </c>
      <c r="E59" s="273" t="s">
        <v>251</v>
      </c>
      <c r="F59" s="272" t="s">
        <v>252</v>
      </c>
      <c r="G59" s="271" t="s">
        <v>46</v>
      </c>
      <c r="H59" s="387">
        <v>50</v>
      </c>
    </row>
    <row r="60" spans="1:8" s="42" customFormat="1" ht="25.5" customHeight="1">
      <c r="A60" s="25" t="s">
        <v>153</v>
      </c>
      <c r="B60" s="32" t="s">
        <v>0</v>
      </c>
      <c r="C60" s="29" t="s">
        <v>9</v>
      </c>
      <c r="D60" s="115" t="s">
        <v>130</v>
      </c>
      <c r="E60" s="38"/>
      <c r="F60" s="37"/>
      <c r="G60" s="114"/>
      <c r="H60" s="95">
        <f>H65+H70+H89+H97</f>
        <v>5353.489</v>
      </c>
    </row>
    <row r="61" spans="1:8" s="145" customFormat="1" ht="18.75" customHeight="1" hidden="1">
      <c r="A61" s="75"/>
      <c r="B61" s="59"/>
      <c r="C61" s="32"/>
      <c r="D61" s="72"/>
      <c r="E61" s="102"/>
      <c r="F61" s="30"/>
      <c r="G61" s="99"/>
      <c r="H61" s="220"/>
    </row>
    <row r="62" spans="1:8" s="145" customFormat="1" ht="18.75" customHeight="1" hidden="1">
      <c r="A62" s="68"/>
      <c r="B62" s="47"/>
      <c r="C62" s="16"/>
      <c r="D62" s="24"/>
      <c r="E62" s="151"/>
      <c r="F62" s="94"/>
      <c r="G62" s="216"/>
      <c r="H62" s="215"/>
    </row>
    <row r="63" spans="1:8" s="42" customFormat="1" ht="18.75" customHeight="1" hidden="1">
      <c r="A63" s="219"/>
      <c r="B63" s="47"/>
      <c r="C63" s="218"/>
      <c r="D63" s="217"/>
      <c r="E63" s="147"/>
      <c r="F63" s="146"/>
      <c r="G63" s="216"/>
      <c r="H63" s="215"/>
    </row>
    <row r="64" spans="1:8" s="42" customFormat="1" ht="18.75" customHeight="1" hidden="1">
      <c r="A64" s="148"/>
      <c r="B64" s="16"/>
      <c r="C64" s="213"/>
      <c r="D64" s="213"/>
      <c r="E64" s="151"/>
      <c r="F64" s="214"/>
      <c r="G64" s="213"/>
      <c r="H64" s="212"/>
    </row>
    <row r="65" spans="1:8" s="145" customFormat="1" ht="81.75" customHeight="1">
      <c r="A65" s="75" t="s">
        <v>302</v>
      </c>
      <c r="B65" s="59" t="s">
        <v>0</v>
      </c>
      <c r="C65" s="32" t="s">
        <v>9</v>
      </c>
      <c r="D65" s="72" t="s">
        <v>130</v>
      </c>
      <c r="E65" s="102" t="s">
        <v>152</v>
      </c>
      <c r="F65" s="30" t="s">
        <v>16</v>
      </c>
      <c r="G65" s="99"/>
      <c r="H65" s="28">
        <f>+H66</f>
        <v>20</v>
      </c>
    </row>
    <row r="66" spans="1:245" s="65" customFormat="1" ht="77.25" customHeight="1">
      <c r="A66" s="544" t="s">
        <v>151</v>
      </c>
      <c r="B66" s="59" t="s">
        <v>0</v>
      </c>
      <c r="C66" s="32" t="s">
        <v>9</v>
      </c>
      <c r="D66" s="72" t="s">
        <v>130</v>
      </c>
      <c r="E66" s="102" t="s">
        <v>305</v>
      </c>
      <c r="F66" s="30" t="s">
        <v>16</v>
      </c>
      <c r="G66" s="99"/>
      <c r="H66" s="28">
        <f>+H67</f>
        <v>20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</row>
    <row r="67" spans="1:245" s="65" customFormat="1" ht="21" customHeight="1">
      <c r="A67" s="110" t="s">
        <v>150</v>
      </c>
      <c r="B67" s="16" t="s">
        <v>0</v>
      </c>
      <c r="C67" s="47" t="s">
        <v>9</v>
      </c>
      <c r="D67" s="107" t="s">
        <v>130</v>
      </c>
      <c r="E67" s="77" t="s">
        <v>305</v>
      </c>
      <c r="F67" s="76" t="s">
        <v>149</v>
      </c>
      <c r="G67" s="139"/>
      <c r="H67" s="210">
        <f>+H68+H69</f>
        <v>20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</row>
    <row r="68" spans="1:245" s="65" customFormat="1" ht="60" customHeight="1">
      <c r="A68" s="270" t="s">
        <v>44</v>
      </c>
      <c r="B68" s="16"/>
      <c r="C68" s="268" t="s">
        <v>9</v>
      </c>
      <c r="D68" s="267" t="s">
        <v>130</v>
      </c>
      <c r="E68" s="589" t="s">
        <v>306</v>
      </c>
      <c r="F68" s="590"/>
      <c r="G68" s="266" t="s">
        <v>12</v>
      </c>
      <c r="H68" s="210">
        <v>0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</row>
    <row r="69" spans="1:245" s="65" customFormat="1" ht="26.25" customHeight="1">
      <c r="A69" s="508" t="s">
        <v>20</v>
      </c>
      <c r="B69" s="59" t="s">
        <v>0</v>
      </c>
      <c r="C69" s="16" t="s">
        <v>9</v>
      </c>
      <c r="D69" s="16" t="s">
        <v>130</v>
      </c>
      <c r="E69" s="77" t="s">
        <v>305</v>
      </c>
      <c r="F69" s="76" t="s">
        <v>149</v>
      </c>
      <c r="G69" s="16" t="s">
        <v>6</v>
      </c>
      <c r="H69" s="507">
        <v>20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</row>
    <row r="70" spans="1:8" s="42" customFormat="1" ht="45.75" customHeight="1">
      <c r="A70" s="209" t="s">
        <v>148</v>
      </c>
      <c r="B70" s="47" t="s">
        <v>0</v>
      </c>
      <c r="C70" s="208" t="s">
        <v>9</v>
      </c>
      <c r="D70" s="207">
        <v>13</v>
      </c>
      <c r="E70" s="206" t="s">
        <v>147</v>
      </c>
      <c r="F70" s="205" t="s">
        <v>16</v>
      </c>
      <c r="G70" s="204"/>
      <c r="H70" s="177">
        <f>+H71+H88+H87</f>
        <v>1766.9</v>
      </c>
    </row>
    <row r="71" spans="1:8" s="42" customFormat="1" ht="26.25" customHeight="1">
      <c r="A71" s="68" t="s">
        <v>146</v>
      </c>
      <c r="B71" s="47" t="s">
        <v>0</v>
      </c>
      <c r="C71" s="203" t="s">
        <v>9</v>
      </c>
      <c r="D71" s="46">
        <v>13</v>
      </c>
      <c r="E71" s="202" t="s">
        <v>144</v>
      </c>
      <c r="F71" s="126" t="s">
        <v>16</v>
      </c>
      <c r="G71" s="201"/>
      <c r="H71" s="22" t="str">
        <f>H72</f>
        <v>558,900</v>
      </c>
    </row>
    <row r="72" spans="1:8" s="42" customFormat="1" ht="26.25" customHeight="1">
      <c r="A72" s="48" t="s">
        <v>145</v>
      </c>
      <c r="B72" s="47"/>
      <c r="C72" s="45" t="s">
        <v>9</v>
      </c>
      <c r="D72" s="46">
        <v>13</v>
      </c>
      <c r="E72" s="202" t="s">
        <v>144</v>
      </c>
      <c r="F72" s="126" t="s">
        <v>143</v>
      </c>
      <c r="G72" s="201"/>
      <c r="H72" s="22" t="str">
        <f>H73</f>
        <v>558,900</v>
      </c>
    </row>
    <row r="73" spans="1:8" s="42" customFormat="1" ht="27" customHeight="1">
      <c r="A73" s="148" t="s">
        <v>20</v>
      </c>
      <c r="B73" s="16" t="s">
        <v>0</v>
      </c>
      <c r="C73" s="200" t="s">
        <v>9</v>
      </c>
      <c r="D73" s="199">
        <v>13</v>
      </c>
      <c r="E73" s="198" t="s">
        <v>144</v>
      </c>
      <c r="F73" s="26" t="s">
        <v>143</v>
      </c>
      <c r="G73" s="197" t="s">
        <v>6</v>
      </c>
      <c r="H73" s="15" t="s">
        <v>391</v>
      </c>
    </row>
    <row r="74" spans="1:8" s="42" customFormat="1" ht="18.75" customHeight="1" hidden="1">
      <c r="A74" s="190" t="s">
        <v>133</v>
      </c>
      <c r="B74" s="59" t="s">
        <v>0</v>
      </c>
      <c r="C74" s="196" t="s">
        <v>9</v>
      </c>
      <c r="D74" s="195">
        <v>13</v>
      </c>
      <c r="E74" s="587" t="s">
        <v>134</v>
      </c>
      <c r="F74" s="588"/>
      <c r="G74" s="194" t="s">
        <v>46</v>
      </c>
      <c r="H74" s="54"/>
    </row>
    <row r="75" spans="1:8" s="42" customFormat="1" ht="18.75" customHeight="1" hidden="1">
      <c r="A75" s="50" t="s">
        <v>131</v>
      </c>
      <c r="B75" s="47" t="s">
        <v>0</v>
      </c>
      <c r="C75" s="180" t="s">
        <v>9</v>
      </c>
      <c r="D75" s="180" t="s">
        <v>130</v>
      </c>
      <c r="E75" s="31" t="s">
        <v>132</v>
      </c>
      <c r="F75" s="30" t="s">
        <v>16</v>
      </c>
      <c r="G75" s="179"/>
      <c r="H75" s="78"/>
    </row>
    <row r="76" spans="1:250" s="192" customFormat="1" ht="19.5" customHeight="1" hidden="1">
      <c r="A76" s="48" t="s">
        <v>142</v>
      </c>
      <c r="B76" s="47" t="s">
        <v>0</v>
      </c>
      <c r="C76" s="79" t="s">
        <v>9</v>
      </c>
      <c r="D76" s="79" t="s">
        <v>130</v>
      </c>
      <c r="E76" s="18" t="s">
        <v>127</v>
      </c>
      <c r="F76" s="126" t="s">
        <v>16</v>
      </c>
      <c r="G76" s="178"/>
      <c r="H76" s="15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</row>
    <row r="77" spans="1:250" s="192" customFormat="1" ht="19.5" customHeight="1" hidden="1">
      <c r="A77" s="68" t="s">
        <v>44</v>
      </c>
      <c r="B77" s="16" t="s">
        <v>0</v>
      </c>
      <c r="C77" s="19" t="s">
        <v>9</v>
      </c>
      <c r="D77" s="19">
        <v>13</v>
      </c>
      <c r="E77" s="188" t="s">
        <v>127</v>
      </c>
      <c r="F77" s="187" t="s">
        <v>126</v>
      </c>
      <c r="G77" s="19"/>
      <c r="H77" s="15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</row>
    <row r="78" spans="1:250" s="192" customFormat="1" ht="56.25" customHeight="1" hidden="1">
      <c r="A78" s="33" t="s">
        <v>20</v>
      </c>
      <c r="B78" s="16" t="s">
        <v>0</v>
      </c>
      <c r="C78" s="19" t="s">
        <v>9</v>
      </c>
      <c r="D78" s="19">
        <v>13</v>
      </c>
      <c r="E78" s="188" t="s">
        <v>127</v>
      </c>
      <c r="F78" s="187" t="s">
        <v>126</v>
      </c>
      <c r="G78" s="19" t="s">
        <v>6</v>
      </c>
      <c r="H78" s="15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</row>
    <row r="79" spans="1:250" s="192" customFormat="1" ht="19.5" customHeight="1" hidden="1">
      <c r="A79" s="48" t="s">
        <v>47</v>
      </c>
      <c r="B79" s="16" t="s">
        <v>0</v>
      </c>
      <c r="C79" s="19" t="s">
        <v>9</v>
      </c>
      <c r="D79" s="189" t="s">
        <v>130</v>
      </c>
      <c r="E79" s="188" t="s">
        <v>139</v>
      </c>
      <c r="F79" s="187" t="s">
        <v>16</v>
      </c>
      <c r="G79" s="186"/>
      <c r="H79" s="15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</row>
    <row r="80" spans="1:8" s="42" customFormat="1" ht="24.75" customHeight="1" hidden="1">
      <c r="A80" s="121" t="s">
        <v>141</v>
      </c>
      <c r="B80" s="63" t="s">
        <v>0</v>
      </c>
      <c r="C80" s="19" t="s">
        <v>9</v>
      </c>
      <c r="D80" s="189" t="s">
        <v>130</v>
      </c>
      <c r="E80" s="188" t="s">
        <v>139</v>
      </c>
      <c r="F80" s="187" t="s">
        <v>138</v>
      </c>
      <c r="G80" s="186"/>
      <c r="H80" s="191"/>
    </row>
    <row r="81" spans="1:8" s="42" customFormat="1" ht="24.75" customHeight="1" hidden="1">
      <c r="A81" s="121" t="s">
        <v>140</v>
      </c>
      <c r="B81" s="32" t="s">
        <v>0</v>
      </c>
      <c r="C81" s="19" t="s">
        <v>9</v>
      </c>
      <c r="D81" s="189" t="s">
        <v>130</v>
      </c>
      <c r="E81" s="188" t="s">
        <v>139</v>
      </c>
      <c r="F81" s="187" t="s">
        <v>138</v>
      </c>
      <c r="G81" s="186" t="s">
        <v>12</v>
      </c>
      <c r="H81" s="60"/>
    </row>
    <row r="82" spans="1:8" s="145" customFormat="1" ht="22.5" customHeight="1" hidden="1">
      <c r="A82" s="190" t="s">
        <v>133</v>
      </c>
      <c r="B82" s="59" t="s">
        <v>0</v>
      </c>
      <c r="C82" s="19" t="s">
        <v>9</v>
      </c>
      <c r="D82" s="189" t="s">
        <v>130</v>
      </c>
      <c r="E82" s="188" t="s">
        <v>139</v>
      </c>
      <c r="F82" s="187" t="s">
        <v>138</v>
      </c>
      <c r="G82" s="186" t="s">
        <v>6</v>
      </c>
      <c r="H82" s="54"/>
    </row>
    <row r="83" spans="1:8" s="42" customFormat="1" ht="22.5" customHeight="1" hidden="1">
      <c r="A83" s="50" t="s">
        <v>131</v>
      </c>
      <c r="B83" s="47" t="s">
        <v>0</v>
      </c>
      <c r="C83" s="79" t="s">
        <v>66</v>
      </c>
      <c r="D83" s="79" t="s">
        <v>37</v>
      </c>
      <c r="E83" s="18" t="s">
        <v>136</v>
      </c>
      <c r="F83" s="126" t="s">
        <v>30</v>
      </c>
      <c r="G83" s="79"/>
      <c r="H83" s="78"/>
    </row>
    <row r="84" spans="1:8" s="42" customFormat="1" ht="24" customHeight="1" hidden="1">
      <c r="A84" s="50" t="s">
        <v>137</v>
      </c>
      <c r="B84" s="47" t="s">
        <v>0</v>
      </c>
      <c r="C84" s="185" t="s">
        <v>66</v>
      </c>
      <c r="D84" s="185" t="s">
        <v>37</v>
      </c>
      <c r="E84" s="18" t="s">
        <v>136</v>
      </c>
      <c r="F84" s="126" t="s">
        <v>135</v>
      </c>
      <c r="G84" s="185"/>
      <c r="H84" s="184"/>
    </row>
    <row r="85" spans="1:8" s="42" customFormat="1" ht="24" customHeight="1" hidden="1">
      <c r="A85" s="68" t="s">
        <v>44</v>
      </c>
      <c r="B85" s="16" t="s">
        <v>0</v>
      </c>
      <c r="C85" s="16" t="s">
        <v>66</v>
      </c>
      <c r="D85" s="16" t="s">
        <v>37</v>
      </c>
      <c r="E85" s="18" t="s">
        <v>136</v>
      </c>
      <c r="F85" s="126" t="s">
        <v>135</v>
      </c>
      <c r="G85" s="16" t="s">
        <v>12</v>
      </c>
      <c r="H85" s="15"/>
    </row>
    <row r="86" spans="1:8" s="42" customFormat="1" ht="22.5" customHeight="1" hidden="1">
      <c r="A86" s="48" t="s">
        <v>20</v>
      </c>
      <c r="B86" s="16" t="s">
        <v>0</v>
      </c>
      <c r="C86" s="16" t="s">
        <v>66</v>
      </c>
      <c r="D86" s="16" t="s">
        <v>37</v>
      </c>
      <c r="E86" s="18" t="s">
        <v>136</v>
      </c>
      <c r="F86" s="126" t="s">
        <v>135</v>
      </c>
      <c r="G86" s="16" t="s">
        <v>6</v>
      </c>
      <c r="H86" s="15"/>
    </row>
    <row r="87" spans="1:8" s="42" customFormat="1" ht="23.25" customHeight="1">
      <c r="A87" s="48" t="s">
        <v>28</v>
      </c>
      <c r="B87" s="16" t="s">
        <v>0</v>
      </c>
      <c r="C87" s="200" t="s">
        <v>9</v>
      </c>
      <c r="D87" s="199">
        <v>13</v>
      </c>
      <c r="E87" s="198" t="s">
        <v>144</v>
      </c>
      <c r="F87" s="26" t="s">
        <v>143</v>
      </c>
      <c r="G87" s="197" t="s">
        <v>25</v>
      </c>
      <c r="H87" s="257">
        <v>22</v>
      </c>
    </row>
    <row r="88" spans="1:8" s="174" customFormat="1" ht="24" customHeight="1">
      <c r="A88" s="48" t="s">
        <v>47</v>
      </c>
      <c r="B88" s="63" t="s">
        <v>0</v>
      </c>
      <c r="C88" s="183" t="s">
        <v>9</v>
      </c>
      <c r="D88" s="182">
        <v>13</v>
      </c>
      <c r="E88" s="580" t="s">
        <v>370</v>
      </c>
      <c r="F88" s="581"/>
      <c r="G88" s="181" t="s">
        <v>46</v>
      </c>
      <c r="H88" s="257">
        <v>1186</v>
      </c>
    </row>
    <row r="89" spans="1:8" s="174" customFormat="1" ht="23.25" customHeight="1">
      <c r="A89" s="73" t="s">
        <v>133</v>
      </c>
      <c r="B89" s="32" t="s">
        <v>0</v>
      </c>
      <c r="C89" s="180" t="s">
        <v>9</v>
      </c>
      <c r="D89" s="180" t="s">
        <v>130</v>
      </c>
      <c r="E89" s="31" t="s">
        <v>132</v>
      </c>
      <c r="F89" s="30" t="s">
        <v>16</v>
      </c>
      <c r="G89" s="179"/>
      <c r="H89" s="177">
        <f>+H90</f>
        <v>3442</v>
      </c>
    </row>
    <row r="90" spans="1:8" s="176" customFormat="1" ht="21" customHeight="1">
      <c r="A90" s="68" t="s">
        <v>131</v>
      </c>
      <c r="B90" s="59" t="s">
        <v>0</v>
      </c>
      <c r="C90" s="79" t="s">
        <v>9</v>
      </c>
      <c r="D90" s="79" t="s">
        <v>130</v>
      </c>
      <c r="E90" s="18" t="s">
        <v>127</v>
      </c>
      <c r="F90" s="126" t="s">
        <v>16</v>
      </c>
      <c r="G90" s="178"/>
      <c r="H90" s="449">
        <f>+H91+H95</f>
        <v>3442</v>
      </c>
    </row>
    <row r="91" spans="1:8" s="174" customFormat="1" ht="44.25" customHeight="1">
      <c r="A91" s="75" t="s">
        <v>142</v>
      </c>
      <c r="B91" s="47" t="s">
        <v>0</v>
      </c>
      <c r="C91" s="32" t="s">
        <v>9</v>
      </c>
      <c r="D91" s="32">
        <v>13</v>
      </c>
      <c r="E91" s="102" t="s">
        <v>127</v>
      </c>
      <c r="F91" s="233" t="s">
        <v>129</v>
      </c>
      <c r="G91" s="175"/>
      <c r="H91" s="397">
        <f>H92+H93+H94</f>
        <v>3372</v>
      </c>
    </row>
    <row r="92" spans="1:8" s="42" customFormat="1" ht="56.25">
      <c r="A92" s="68" t="s">
        <v>44</v>
      </c>
      <c r="B92" s="47" t="s">
        <v>0</v>
      </c>
      <c r="C92" s="16" t="s">
        <v>9</v>
      </c>
      <c r="D92" s="16">
        <v>13</v>
      </c>
      <c r="E92" s="151" t="s">
        <v>127</v>
      </c>
      <c r="F92" s="94" t="s">
        <v>129</v>
      </c>
      <c r="G92" s="16" t="s">
        <v>12</v>
      </c>
      <c r="H92" s="15" t="s">
        <v>379</v>
      </c>
    </row>
    <row r="93" spans="1:8" s="42" customFormat="1" ht="18.75">
      <c r="A93" s="33" t="s">
        <v>20</v>
      </c>
      <c r="B93" s="16" t="s">
        <v>0</v>
      </c>
      <c r="C93" s="16" t="s">
        <v>9</v>
      </c>
      <c r="D93" s="16">
        <v>13</v>
      </c>
      <c r="E93" s="151" t="s">
        <v>127</v>
      </c>
      <c r="F93" s="94" t="s">
        <v>129</v>
      </c>
      <c r="G93" s="16" t="s">
        <v>6</v>
      </c>
      <c r="H93" s="15" t="s">
        <v>384</v>
      </c>
    </row>
    <row r="94" spans="1:8" s="42" customFormat="1" ht="24.75" customHeight="1">
      <c r="A94" s="33" t="s">
        <v>47</v>
      </c>
      <c r="B94" s="47" t="s">
        <v>0</v>
      </c>
      <c r="C94" s="16" t="s">
        <v>9</v>
      </c>
      <c r="D94" s="16">
        <v>13</v>
      </c>
      <c r="E94" s="151" t="s">
        <v>127</v>
      </c>
      <c r="F94" s="94" t="s">
        <v>129</v>
      </c>
      <c r="G94" s="16" t="s">
        <v>46</v>
      </c>
      <c r="H94" s="15" t="s">
        <v>380</v>
      </c>
    </row>
    <row r="95" spans="1:8" s="42" customFormat="1" ht="20.25" customHeight="1">
      <c r="A95" s="96" t="s">
        <v>128</v>
      </c>
      <c r="B95" s="47" t="s">
        <v>0</v>
      </c>
      <c r="C95" s="32" t="s">
        <v>9</v>
      </c>
      <c r="D95" s="32">
        <v>13</v>
      </c>
      <c r="E95" s="173" t="s">
        <v>127</v>
      </c>
      <c r="F95" s="172" t="s">
        <v>126</v>
      </c>
      <c r="G95" s="32"/>
      <c r="H95" s="397">
        <f>H96</f>
        <v>70</v>
      </c>
    </row>
    <row r="96" spans="1:8" s="42" customFormat="1" ht="20.25" customHeight="1">
      <c r="A96" s="148" t="s">
        <v>20</v>
      </c>
      <c r="B96" s="47" t="s">
        <v>0</v>
      </c>
      <c r="C96" s="16" t="s">
        <v>9</v>
      </c>
      <c r="D96" s="16">
        <v>13</v>
      </c>
      <c r="E96" s="151" t="s">
        <v>127</v>
      </c>
      <c r="F96" s="94" t="s">
        <v>126</v>
      </c>
      <c r="G96" s="16" t="s">
        <v>6</v>
      </c>
      <c r="H96" s="257">
        <v>70</v>
      </c>
    </row>
    <row r="97" spans="1:8" s="42" customFormat="1" ht="38.25" customHeight="1">
      <c r="A97" s="499" t="s">
        <v>184</v>
      </c>
      <c r="B97" s="47"/>
      <c r="C97" s="278" t="s">
        <v>9</v>
      </c>
      <c r="D97" s="371" t="s">
        <v>130</v>
      </c>
      <c r="E97" s="492" t="s">
        <v>139</v>
      </c>
      <c r="F97" s="493" t="s">
        <v>16</v>
      </c>
      <c r="G97" s="32"/>
      <c r="H97" s="397">
        <f>H101+H99</f>
        <v>124.589</v>
      </c>
    </row>
    <row r="98" spans="1:8" s="42" customFormat="1" ht="38.25" customHeight="1">
      <c r="A98" s="421" t="s">
        <v>328</v>
      </c>
      <c r="B98" s="47"/>
      <c r="C98" s="501" t="s">
        <v>9</v>
      </c>
      <c r="D98" s="502" t="s">
        <v>130</v>
      </c>
      <c r="E98" s="500" t="s">
        <v>139</v>
      </c>
      <c r="F98" s="413" t="s">
        <v>327</v>
      </c>
      <c r="G98" s="501"/>
      <c r="H98" s="257" t="str">
        <f>H99</f>
        <v>93,489</v>
      </c>
    </row>
    <row r="99" spans="1:8" s="42" customFormat="1" ht="38.25" customHeight="1">
      <c r="A99" s="443" t="s">
        <v>170</v>
      </c>
      <c r="B99" s="47"/>
      <c r="C99" s="501" t="s">
        <v>9</v>
      </c>
      <c r="D99" s="502" t="s">
        <v>130</v>
      </c>
      <c r="E99" s="500" t="s">
        <v>139</v>
      </c>
      <c r="F99" s="413" t="s">
        <v>327</v>
      </c>
      <c r="G99" s="501" t="s">
        <v>166</v>
      </c>
      <c r="H99" s="15" t="s">
        <v>442</v>
      </c>
    </row>
    <row r="100" spans="1:8" s="42" customFormat="1" ht="58.5" customHeight="1">
      <c r="A100" s="421" t="s">
        <v>448</v>
      </c>
      <c r="B100" s="47"/>
      <c r="C100" s="501" t="s">
        <v>9</v>
      </c>
      <c r="D100" s="502" t="s">
        <v>130</v>
      </c>
      <c r="E100" s="500" t="s">
        <v>139</v>
      </c>
      <c r="F100" s="413" t="s">
        <v>444</v>
      </c>
      <c r="G100" s="501"/>
      <c r="H100" s="257" t="str">
        <f>H101</f>
        <v>31,100</v>
      </c>
    </row>
    <row r="101" spans="1:8" s="42" customFormat="1" ht="20.25" customHeight="1">
      <c r="A101" s="443" t="s">
        <v>170</v>
      </c>
      <c r="B101" s="47"/>
      <c r="C101" s="501" t="s">
        <v>9</v>
      </c>
      <c r="D101" s="502" t="s">
        <v>130</v>
      </c>
      <c r="E101" s="500" t="s">
        <v>139</v>
      </c>
      <c r="F101" s="413" t="s">
        <v>444</v>
      </c>
      <c r="G101" s="501" t="s">
        <v>166</v>
      </c>
      <c r="H101" s="15" t="s">
        <v>443</v>
      </c>
    </row>
    <row r="102" spans="1:8" s="145" customFormat="1" ht="42" customHeight="1">
      <c r="A102" s="117" t="s">
        <v>125</v>
      </c>
      <c r="B102" s="32" t="s">
        <v>0</v>
      </c>
      <c r="C102" s="169" t="s">
        <v>37</v>
      </c>
      <c r="D102" s="169"/>
      <c r="E102" s="171"/>
      <c r="F102" s="170"/>
      <c r="G102" s="169"/>
      <c r="H102" s="568">
        <f>H104+H109+H112</f>
        <v>165</v>
      </c>
    </row>
    <row r="103" spans="1:8" s="145" customFormat="1" ht="99" customHeight="1">
      <c r="A103" s="75" t="s">
        <v>281</v>
      </c>
      <c r="B103" s="47" t="s">
        <v>0</v>
      </c>
      <c r="C103" s="32" t="s">
        <v>37</v>
      </c>
      <c r="D103" s="32" t="s">
        <v>96</v>
      </c>
      <c r="E103" s="31" t="s">
        <v>124</v>
      </c>
      <c r="F103" s="30" t="s">
        <v>16</v>
      </c>
      <c r="G103" s="169"/>
      <c r="H103" s="568">
        <f>H104</f>
        <v>135</v>
      </c>
    </row>
    <row r="104" spans="1:8" s="145" customFormat="1" ht="63" customHeight="1">
      <c r="A104" s="160" t="s">
        <v>123</v>
      </c>
      <c r="B104" s="120" t="s">
        <v>0</v>
      </c>
      <c r="C104" s="448" t="s">
        <v>37</v>
      </c>
      <c r="D104" s="32" t="s">
        <v>96</v>
      </c>
      <c r="E104" s="584" t="s">
        <v>423</v>
      </c>
      <c r="F104" s="585"/>
      <c r="G104" s="32"/>
      <c r="H104" s="568">
        <f>H105</f>
        <v>135</v>
      </c>
    </row>
    <row r="105" spans="1:8" s="145" customFormat="1" ht="57" customHeight="1">
      <c r="A105" s="122" t="s">
        <v>122</v>
      </c>
      <c r="B105" s="120" t="s">
        <v>0</v>
      </c>
      <c r="C105" s="168" t="s">
        <v>37</v>
      </c>
      <c r="D105" s="16" t="s">
        <v>96</v>
      </c>
      <c r="E105" s="582" t="s">
        <v>308</v>
      </c>
      <c r="F105" s="583"/>
      <c r="G105" s="16"/>
      <c r="H105" s="569">
        <f>H106</f>
        <v>135</v>
      </c>
    </row>
    <row r="106" spans="1:8" s="145" customFormat="1" ht="27.75" customHeight="1">
      <c r="A106" s="48" t="s">
        <v>20</v>
      </c>
      <c r="B106" s="120" t="s">
        <v>0</v>
      </c>
      <c r="C106" s="168" t="s">
        <v>37</v>
      </c>
      <c r="D106" s="16" t="s">
        <v>96</v>
      </c>
      <c r="E106" s="576" t="s">
        <v>308</v>
      </c>
      <c r="F106" s="577"/>
      <c r="G106" s="16" t="s">
        <v>6</v>
      </c>
      <c r="H106" s="569">
        <v>135</v>
      </c>
    </row>
    <row r="107" spans="1:8" s="145" customFormat="1" ht="35.25" customHeight="1">
      <c r="A107" s="482" t="s">
        <v>480</v>
      </c>
      <c r="B107" s="59" t="s">
        <v>0</v>
      </c>
      <c r="C107" s="169" t="s">
        <v>37</v>
      </c>
      <c r="D107" s="169" t="s">
        <v>38</v>
      </c>
      <c r="E107" s="166"/>
      <c r="F107" s="165"/>
      <c r="G107" s="29"/>
      <c r="H107" s="95">
        <f>H108</f>
        <v>30</v>
      </c>
    </row>
    <row r="108" spans="1:8" s="42" customFormat="1" ht="101.25" customHeight="1">
      <c r="A108" s="75" t="s">
        <v>281</v>
      </c>
      <c r="B108" s="47" t="s">
        <v>0</v>
      </c>
      <c r="C108" s="16" t="s">
        <v>37</v>
      </c>
      <c r="D108" s="16" t="s">
        <v>38</v>
      </c>
      <c r="E108" s="576" t="s">
        <v>430</v>
      </c>
      <c r="F108" s="577"/>
      <c r="G108" s="16"/>
      <c r="H108" s="152">
        <f>H109</f>
        <v>30</v>
      </c>
    </row>
    <row r="109" spans="1:8" s="42" customFormat="1" ht="39" customHeight="1">
      <c r="A109" s="519" t="s">
        <v>221</v>
      </c>
      <c r="B109" s="16"/>
      <c r="C109" s="32" t="s">
        <v>37</v>
      </c>
      <c r="D109" s="32" t="s">
        <v>38</v>
      </c>
      <c r="E109" s="572" t="s">
        <v>429</v>
      </c>
      <c r="F109" s="573"/>
      <c r="G109" s="32"/>
      <c r="H109" s="397">
        <v>30</v>
      </c>
    </row>
    <row r="110" spans="1:8" s="42" customFormat="1" ht="36" customHeight="1">
      <c r="A110" s="521" t="s">
        <v>276</v>
      </c>
      <c r="B110" s="139" t="s">
        <v>0</v>
      </c>
      <c r="C110" s="168" t="s">
        <v>37</v>
      </c>
      <c r="D110" s="168" t="s">
        <v>38</v>
      </c>
      <c r="E110" s="576" t="s">
        <v>399</v>
      </c>
      <c r="F110" s="577"/>
      <c r="G110" s="16"/>
      <c r="H110" s="159">
        <v>30</v>
      </c>
    </row>
    <row r="111" spans="1:8" s="42" customFormat="1" ht="24" customHeight="1">
      <c r="A111" s="520" t="s">
        <v>20</v>
      </c>
      <c r="B111" s="149" t="s">
        <v>0</v>
      </c>
      <c r="C111" s="168" t="s">
        <v>37</v>
      </c>
      <c r="D111" s="168" t="s">
        <v>38</v>
      </c>
      <c r="E111" s="576" t="s">
        <v>399</v>
      </c>
      <c r="F111" s="577"/>
      <c r="G111" s="16" t="s">
        <v>6</v>
      </c>
      <c r="H111" s="257">
        <v>30</v>
      </c>
    </row>
    <row r="112" spans="1:8" s="42" customFormat="1" ht="0.75" customHeight="1">
      <c r="A112" s="25" t="s">
        <v>121</v>
      </c>
      <c r="B112" s="120" t="s">
        <v>0</v>
      </c>
      <c r="C112" s="29" t="s">
        <v>37</v>
      </c>
      <c r="D112" s="29">
        <v>14</v>
      </c>
      <c r="E112" s="166"/>
      <c r="F112" s="165"/>
      <c r="G112" s="61"/>
      <c r="H112" s="447" t="str">
        <f>+H113</f>
        <v>0</v>
      </c>
    </row>
    <row r="113" spans="1:8" s="42" customFormat="1" ht="79.5" customHeight="1" hidden="1">
      <c r="A113" s="21" t="s">
        <v>282</v>
      </c>
      <c r="B113" s="120" t="s">
        <v>0</v>
      </c>
      <c r="C113" s="29" t="s">
        <v>37</v>
      </c>
      <c r="D113" s="29">
        <v>14</v>
      </c>
      <c r="E113" s="31" t="s">
        <v>120</v>
      </c>
      <c r="F113" s="30" t="s">
        <v>16</v>
      </c>
      <c r="G113" s="61"/>
      <c r="H113" s="447" t="str">
        <f>H116</f>
        <v>0</v>
      </c>
    </row>
    <row r="114" spans="1:8" s="42" customFormat="1" ht="37.5" hidden="1">
      <c r="A114" s="541" t="s">
        <v>119</v>
      </c>
      <c r="B114" s="149" t="s">
        <v>0</v>
      </c>
      <c r="C114" s="29" t="s">
        <v>37</v>
      </c>
      <c r="D114" s="29" t="s">
        <v>118</v>
      </c>
      <c r="E114" s="31" t="s">
        <v>322</v>
      </c>
      <c r="F114" s="30" t="s">
        <v>16</v>
      </c>
      <c r="G114" s="61"/>
      <c r="H114" s="28">
        <v>0</v>
      </c>
    </row>
    <row r="115" spans="1:8" s="42" customFormat="1" ht="37.5" hidden="1">
      <c r="A115" s="68" t="s">
        <v>117</v>
      </c>
      <c r="B115" s="120" t="s">
        <v>0</v>
      </c>
      <c r="C115" s="16" t="s">
        <v>37</v>
      </c>
      <c r="D115" s="16">
        <v>14</v>
      </c>
      <c r="E115" s="18" t="s">
        <v>322</v>
      </c>
      <c r="F115" s="126" t="s">
        <v>116</v>
      </c>
      <c r="G115" s="16"/>
      <c r="H115" s="22">
        <v>0</v>
      </c>
    </row>
    <row r="116" spans="1:8" s="42" customFormat="1" ht="18.75" hidden="1">
      <c r="A116" s="48" t="s">
        <v>20</v>
      </c>
      <c r="B116" s="32" t="s">
        <v>0</v>
      </c>
      <c r="C116" s="16" t="s">
        <v>37</v>
      </c>
      <c r="D116" s="16">
        <v>14</v>
      </c>
      <c r="E116" s="27" t="s">
        <v>322</v>
      </c>
      <c r="F116" s="26" t="s">
        <v>116</v>
      </c>
      <c r="G116" s="16" t="s">
        <v>6</v>
      </c>
      <c r="H116" s="15" t="s">
        <v>182</v>
      </c>
    </row>
    <row r="117" spans="1:8" s="42" customFormat="1" ht="26.25" customHeight="1">
      <c r="A117" s="25" t="s">
        <v>115</v>
      </c>
      <c r="B117" s="32" t="s">
        <v>0</v>
      </c>
      <c r="C117" s="29" t="s">
        <v>77</v>
      </c>
      <c r="D117" s="35"/>
      <c r="E117" s="35"/>
      <c r="F117" s="34"/>
      <c r="G117" s="114"/>
      <c r="H117" s="95">
        <f>H118+H145</f>
        <v>10502.915</v>
      </c>
    </row>
    <row r="118" spans="1:8" s="42" customFormat="1" ht="18.75">
      <c r="A118" s="160" t="s">
        <v>114</v>
      </c>
      <c r="B118" s="16" t="s">
        <v>0</v>
      </c>
      <c r="C118" s="29" t="s">
        <v>77</v>
      </c>
      <c r="D118" s="115" t="s">
        <v>96</v>
      </c>
      <c r="E118" s="115"/>
      <c r="F118" s="114"/>
      <c r="G118" s="114"/>
      <c r="H118" s="95">
        <f>H119</f>
        <v>9401.815</v>
      </c>
    </row>
    <row r="119" spans="1:8" s="42" customFormat="1" ht="84" customHeight="1">
      <c r="A119" s="21" t="s">
        <v>338</v>
      </c>
      <c r="B119" s="259" t="s">
        <v>0</v>
      </c>
      <c r="C119" s="29" t="s">
        <v>77</v>
      </c>
      <c r="D119" s="115" t="s">
        <v>96</v>
      </c>
      <c r="E119" s="115" t="s">
        <v>237</v>
      </c>
      <c r="F119" s="114" t="s">
        <v>16</v>
      </c>
      <c r="G119" s="114"/>
      <c r="H119" s="95">
        <f>H126+H134++H127</f>
        <v>9401.815</v>
      </c>
    </row>
    <row r="120" spans="1:8" s="42" customFormat="1" ht="38.25" customHeight="1" hidden="1">
      <c r="A120" s="160" t="s">
        <v>113</v>
      </c>
      <c r="B120" s="259" t="s">
        <v>0</v>
      </c>
      <c r="C120" s="29" t="s">
        <v>77</v>
      </c>
      <c r="D120" s="115" t="s">
        <v>96</v>
      </c>
      <c r="E120" s="115" t="s">
        <v>347</v>
      </c>
      <c r="F120" s="114" t="s">
        <v>16</v>
      </c>
      <c r="G120" s="114"/>
      <c r="H120" s="256">
        <v>0</v>
      </c>
    </row>
    <row r="121" spans="1:8" s="42" customFormat="1" ht="43.5" customHeight="1" hidden="1">
      <c r="A121" s="129" t="s">
        <v>112</v>
      </c>
      <c r="B121" s="258" t="s">
        <v>0</v>
      </c>
      <c r="C121" s="79" t="s">
        <v>77</v>
      </c>
      <c r="D121" s="167" t="s">
        <v>96</v>
      </c>
      <c r="E121" s="167" t="s">
        <v>347</v>
      </c>
      <c r="F121" s="125" t="s">
        <v>108</v>
      </c>
      <c r="G121" s="125"/>
      <c r="H121" s="159">
        <f>H123</f>
        <v>0</v>
      </c>
    </row>
    <row r="122" spans="1:8" s="42" customFormat="1" ht="25.5" customHeight="1" hidden="1">
      <c r="A122" s="48" t="s">
        <v>111</v>
      </c>
      <c r="B122" s="258" t="s">
        <v>0</v>
      </c>
      <c r="C122" s="79" t="s">
        <v>77</v>
      </c>
      <c r="D122" s="167" t="s">
        <v>96</v>
      </c>
      <c r="E122" s="167" t="s">
        <v>347</v>
      </c>
      <c r="F122" s="125" t="s">
        <v>108</v>
      </c>
      <c r="G122" s="125" t="s">
        <v>70</v>
      </c>
      <c r="H122" s="159">
        <v>0</v>
      </c>
    </row>
    <row r="123" spans="1:8" s="42" customFormat="1" ht="39.75" customHeight="1" hidden="1">
      <c r="A123" s="162" t="s">
        <v>110</v>
      </c>
      <c r="B123" s="258" t="s">
        <v>0</v>
      </c>
      <c r="C123" s="79" t="s">
        <v>77</v>
      </c>
      <c r="D123" s="167" t="s">
        <v>96</v>
      </c>
      <c r="E123" s="167" t="s">
        <v>347</v>
      </c>
      <c r="F123" s="125" t="s">
        <v>108</v>
      </c>
      <c r="G123" s="125" t="s">
        <v>70</v>
      </c>
      <c r="H123" s="159">
        <v>0</v>
      </c>
    </row>
    <row r="124" spans="1:8" s="42" customFormat="1" ht="37.5">
      <c r="A124" s="160" t="s">
        <v>106</v>
      </c>
      <c r="B124" s="259" t="s">
        <v>0</v>
      </c>
      <c r="C124" s="29" t="s">
        <v>77</v>
      </c>
      <c r="D124" s="115" t="s">
        <v>96</v>
      </c>
      <c r="E124" s="115" t="s">
        <v>238</v>
      </c>
      <c r="F124" s="114" t="s">
        <v>16</v>
      </c>
      <c r="G124" s="114"/>
      <c r="H124" s="481">
        <f>H125</f>
        <v>392.154</v>
      </c>
    </row>
    <row r="125" spans="1:8" s="42" customFormat="1" ht="37.5">
      <c r="A125" s="122" t="s">
        <v>105</v>
      </c>
      <c r="B125" s="259" t="s">
        <v>0</v>
      </c>
      <c r="C125" s="79" t="s">
        <v>77</v>
      </c>
      <c r="D125" s="167" t="s">
        <v>96</v>
      </c>
      <c r="E125" s="167" t="s">
        <v>238</v>
      </c>
      <c r="F125" s="125" t="s">
        <v>103</v>
      </c>
      <c r="G125" s="125"/>
      <c r="H125" s="159">
        <f>H126</f>
        <v>392.154</v>
      </c>
    </row>
    <row r="126" spans="1:8" s="42" customFormat="1" ht="21" customHeight="1">
      <c r="A126" s="48" t="s">
        <v>20</v>
      </c>
      <c r="B126" s="259" t="s">
        <v>0</v>
      </c>
      <c r="C126" s="79" t="s">
        <v>77</v>
      </c>
      <c r="D126" s="167" t="s">
        <v>96</v>
      </c>
      <c r="E126" s="167" t="s">
        <v>238</v>
      </c>
      <c r="F126" s="125" t="s">
        <v>103</v>
      </c>
      <c r="G126" s="125" t="s">
        <v>6</v>
      </c>
      <c r="H126" s="156">
        <v>392.154</v>
      </c>
    </row>
    <row r="127" spans="1:8" s="42" customFormat="1" ht="39" customHeight="1">
      <c r="A127" s="160" t="s">
        <v>478</v>
      </c>
      <c r="B127" s="259"/>
      <c r="C127" s="79" t="s">
        <v>77</v>
      </c>
      <c r="D127" s="167" t="s">
        <v>96</v>
      </c>
      <c r="E127" s="167" t="s">
        <v>238</v>
      </c>
      <c r="F127" s="125" t="s">
        <v>16</v>
      </c>
      <c r="G127" s="125"/>
      <c r="H127" s="156">
        <f>H129+H131</f>
        <v>8284.661</v>
      </c>
    </row>
    <row r="128" spans="1:8" s="42" customFormat="1" ht="54" customHeight="1">
      <c r="A128" s="122" t="s">
        <v>477</v>
      </c>
      <c r="B128" s="259"/>
      <c r="C128" s="79" t="s">
        <v>77</v>
      </c>
      <c r="D128" s="167" t="s">
        <v>96</v>
      </c>
      <c r="E128" s="167" t="s">
        <v>238</v>
      </c>
      <c r="F128" s="125" t="s">
        <v>377</v>
      </c>
      <c r="G128" s="125"/>
      <c r="H128" s="156"/>
    </row>
    <row r="129" spans="1:8" s="42" customFormat="1" ht="21" customHeight="1">
      <c r="A129" s="48" t="s">
        <v>20</v>
      </c>
      <c r="B129" s="259"/>
      <c r="C129" s="79" t="s">
        <v>77</v>
      </c>
      <c r="D129" s="167" t="s">
        <v>96</v>
      </c>
      <c r="E129" s="167" t="s">
        <v>238</v>
      </c>
      <c r="F129" s="125" t="s">
        <v>377</v>
      </c>
      <c r="G129" s="125" t="s">
        <v>6</v>
      </c>
      <c r="H129" s="156">
        <v>82.846</v>
      </c>
    </row>
    <row r="130" spans="1:8" s="42" customFormat="1" ht="36" customHeight="1">
      <c r="A130" s="122" t="s">
        <v>476</v>
      </c>
      <c r="B130" s="259"/>
      <c r="C130" s="79" t="s">
        <v>77</v>
      </c>
      <c r="D130" s="167" t="s">
        <v>96</v>
      </c>
      <c r="E130" s="167" t="s">
        <v>238</v>
      </c>
      <c r="F130" s="125" t="s">
        <v>389</v>
      </c>
      <c r="G130" s="125"/>
      <c r="H130" s="156"/>
    </row>
    <row r="131" spans="1:8" s="42" customFormat="1" ht="21" customHeight="1">
      <c r="A131" s="48" t="s">
        <v>20</v>
      </c>
      <c r="B131" s="259"/>
      <c r="C131" s="79" t="s">
        <v>77</v>
      </c>
      <c r="D131" s="167" t="s">
        <v>96</v>
      </c>
      <c r="E131" s="167" t="s">
        <v>238</v>
      </c>
      <c r="F131" s="125" t="s">
        <v>389</v>
      </c>
      <c r="G131" s="125" t="s">
        <v>6</v>
      </c>
      <c r="H131" s="156">
        <v>8201.815</v>
      </c>
    </row>
    <row r="132" spans="1:8" s="42" customFormat="1" ht="55.5" customHeight="1">
      <c r="A132" s="482" t="s">
        <v>99</v>
      </c>
      <c r="B132" s="259" t="s">
        <v>0</v>
      </c>
      <c r="C132" s="29" t="s">
        <v>77</v>
      </c>
      <c r="D132" s="115" t="s">
        <v>96</v>
      </c>
      <c r="E132" s="115" t="s">
        <v>239</v>
      </c>
      <c r="F132" s="30" t="s">
        <v>16</v>
      </c>
      <c r="G132" s="114"/>
      <c r="H132" s="95">
        <f>H133</f>
        <v>725</v>
      </c>
    </row>
    <row r="133" spans="1:8" s="42" customFormat="1" ht="37.5" customHeight="1">
      <c r="A133" s="153" t="s">
        <v>97</v>
      </c>
      <c r="B133" s="259" t="s">
        <v>0</v>
      </c>
      <c r="C133" s="79" t="s">
        <v>77</v>
      </c>
      <c r="D133" s="167" t="s">
        <v>96</v>
      </c>
      <c r="E133" s="576" t="s">
        <v>240</v>
      </c>
      <c r="F133" s="577"/>
      <c r="G133" s="114"/>
      <c r="H133" s="83">
        <f>H134</f>
        <v>725</v>
      </c>
    </row>
    <row r="134" spans="1:8" s="42" customFormat="1" ht="22.5" customHeight="1">
      <c r="A134" s="48" t="s">
        <v>20</v>
      </c>
      <c r="B134" s="259" t="s">
        <v>0</v>
      </c>
      <c r="C134" s="79" t="s">
        <v>77</v>
      </c>
      <c r="D134" s="167" t="s">
        <v>96</v>
      </c>
      <c r="E134" s="576" t="s">
        <v>240</v>
      </c>
      <c r="F134" s="577"/>
      <c r="G134" s="125" t="s">
        <v>6</v>
      </c>
      <c r="H134" s="83">
        <v>725</v>
      </c>
    </row>
    <row r="135" spans="1:34" s="64" customFormat="1" ht="56.25" customHeight="1" hidden="1">
      <c r="A135" s="160" t="s">
        <v>113</v>
      </c>
      <c r="B135" s="59" t="s">
        <v>0</v>
      </c>
      <c r="C135" s="29" t="s">
        <v>77</v>
      </c>
      <c r="D135" s="115" t="s">
        <v>96</v>
      </c>
      <c r="E135" s="115" t="s">
        <v>109</v>
      </c>
      <c r="F135" s="114" t="s">
        <v>16</v>
      </c>
      <c r="G135" s="114"/>
      <c r="H135" s="83">
        <v>4897.431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1:244" s="65" customFormat="1" ht="37.5" customHeight="1" hidden="1">
      <c r="A136" s="129" t="s">
        <v>112</v>
      </c>
      <c r="B136" s="47" t="s">
        <v>0</v>
      </c>
      <c r="C136" s="29" t="s">
        <v>77</v>
      </c>
      <c r="D136" s="115" t="s">
        <v>96</v>
      </c>
      <c r="E136" s="115" t="s">
        <v>109</v>
      </c>
      <c r="F136" s="114" t="s">
        <v>108</v>
      </c>
      <c r="G136" s="114"/>
      <c r="H136" s="22" t="str">
        <f>H138</f>
        <v>4897,431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</row>
    <row r="137" spans="1:244" s="65" customFormat="1" ht="19.5" customHeight="1" hidden="1">
      <c r="A137" s="48" t="s">
        <v>111</v>
      </c>
      <c r="B137" s="47" t="s">
        <v>0</v>
      </c>
      <c r="C137" s="29" t="s">
        <v>77</v>
      </c>
      <c r="D137" s="115" t="s">
        <v>96</v>
      </c>
      <c r="E137" s="115" t="s">
        <v>109</v>
      </c>
      <c r="F137" s="114" t="s">
        <v>108</v>
      </c>
      <c r="G137" s="114" t="s">
        <v>70</v>
      </c>
      <c r="H137" s="163">
        <v>4897.431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  <c r="GB137" s="145"/>
      <c r="GC137" s="145"/>
      <c r="GD137" s="145"/>
      <c r="GE137" s="145"/>
      <c r="GF137" s="145"/>
      <c r="GG137" s="145"/>
      <c r="GH137" s="145"/>
      <c r="GI137" s="145"/>
      <c r="GJ137" s="145"/>
      <c r="GK137" s="145"/>
      <c r="GL137" s="145"/>
      <c r="GM137" s="145"/>
      <c r="GN137" s="145"/>
      <c r="GO137" s="145"/>
      <c r="GP137" s="145"/>
      <c r="GQ137" s="145"/>
      <c r="GR137" s="145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  <c r="HK137" s="145"/>
      <c r="HL137" s="145"/>
      <c r="HM137" s="145"/>
      <c r="HN137" s="145"/>
      <c r="HO137" s="145"/>
      <c r="HP137" s="145"/>
      <c r="HQ137" s="145"/>
      <c r="HR137" s="145"/>
      <c r="HS137" s="145"/>
      <c r="HT137" s="145"/>
      <c r="HU137" s="145"/>
      <c r="HV137" s="145"/>
      <c r="HW137" s="145"/>
      <c r="HX137" s="145"/>
      <c r="HY137" s="145"/>
      <c r="HZ137" s="145"/>
      <c r="IA137" s="145"/>
      <c r="IB137" s="145"/>
      <c r="IC137" s="145"/>
      <c r="ID137" s="145"/>
      <c r="IE137" s="145"/>
      <c r="IF137" s="145"/>
      <c r="IG137" s="145"/>
      <c r="IH137" s="145"/>
      <c r="II137" s="145"/>
      <c r="IJ137" s="145"/>
    </row>
    <row r="138" spans="1:244" s="65" customFormat="1" ht="19.5" customHeight="1" hidden="1">
      <c r="A138" s="162" t="s">
        <v>110</v>
      </c>
      <c r="B138" s="16" t="s">
        <v>0</v>
      </c>
      <c r="C138" s="29" t="s">
        <v>77</v>
      </c>
      <c r="D138" s="115" t="s">
        <v>96</v>
      </c>
      <c r="E138" s="115" t="s">
        <v>109</v>
      </c>
      <c r="F138" s="114" t="s">
        <v>108</v>
      </c>
      <c r="G138" s="114" t="s">
        <v>70</v>
      </c>
      <c r="H138" s="161" t="s">
        <v>107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</row>
    <row r="139" spans="1:244" s="65" customFormat="1" ht="37.5" customHeight="1" hidden="1">
      <c r="A139" s="160" t="s">
        <v>106</v>
      </c>
      <c r="B139" s="47" t="s">
        <v>0</v>
      </c>
      <c r="C139" s="29" t="s">
        <v>77</v>
      </c>
      <c r="D139" s="115" t="s">
        <v>96</v>
      </c>
      <c r="E139" s="115" t="s">
        <v>104</v>
      </c>
      <c r="F139" s="114" t="s">
        <v>16</v>
      </c>
      <c r="G139" s="114"/>
      <c r="H139" s="156" t="s">
        <v>102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</row>
    <row r="140" spans="1:244" s="157" customFormat="1" ht="37.5" customHeight="1" hidden="1">
      <c r="A140" s="122" t="s">
        <v>105</v>
      </c>
      <c r="B140" s="47" t="s">
        <v>0</v>
      </c>
      <c r="C140" s="29" t="s">
        <v>77</v>
      </c>
      <c r="D140" s="115" t="s">
        <v>96</v>
      </c>
      <c r="E140" s="115" t="s">
        <v>104</v>
      </c>
      <c r="F140" s="114" t="s">
        <v>103</v>
      </c>
      <c r="G140" s="114"/>
      <c r="H140" s="159" t="str">
        <f>H141</f>
        <v>1160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8"/>
      <c r="DY140" s="158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8"/>
      <c r="EN140" s="158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8"/>
      <c r="FC140" s="158"/>
      <c r="FD140" s="158"/>
      <c r="FE140" s="158"/>
      <c r="FF140" s="158"/>
      <c r="FG140" s="158"/>
      <c r="FH140" s="158"/>
      <c r="FI140" s="158"/>
      <c r="FJ140" s="158"/>
      <c r="FK140" s="158"/>
      <c r="FL140" s="158"/>
      <c r="FM140" s="158"/>
      <c r="FN140" s="158"/>
      <c r="FO140" s="158"/>
      <c r="FP140" s="158"/>
      <c r="FQ140" s="158"/>
      <c r="FR140" s="158"/>
      <c r="FS140" s="158"/>
      <c r="FT140" s="158"/>
      <c r="FU140" s="158"/>
      <c r="FV140" s="158"/>
      <c r="FW140" s="158"/>
      <c r="FX140" s="158"/>
      <c r="FY140" s="158"/>
      <c r="FZ140" s="158"/>
      <c r="GA140" s="158"/>
      <c r="GB140" s="158"/>
      <c r="GC140" s="158"/>
      <c r="GD140" s="158"/>
      <c r="GE140" s="158"/>
      <c r="GF140" s="158"/>
      <c r="GG140" s="158"/>
      <c r="GH140" s="158"/>
      <c r="GI140" s="158"/>
      <c r="GJ140" s="158"/>
      <c r="GK140" s="158"/>
      <c r="GL140" s="158"/>
      <c r="GM140" s="158"/>
      <c r="GN140" s="158"/>
      <c r="GO140" s="158"/>
      <c r="GP140" s="158"/>
      <c r="GQ140" s="158"/>
      <c r="GR140" s="158"/>
      <c r="GS140" s="158"/>
      <c r="GT140" s="158"/>
      <c r="GU140" s="158"/>
      <c r="GV140" s="158"/>
      <c r="GW140" s="158"/>
      <c r="GX140" s="158"/>
      <c r="GY140" s="158"/>
      <c r="GZ140" s="158"/>
      <c r="HA140" s="158"/>
      <c r="HB140" s="158"/>
      <c r="HC140" s="158"/>
      <c r="HD140" s="158"/>
      <c r="HE140" s="158"/>
      <c r="HF140" s="158"/>
      <c r="HG140" s="158"/>
      <c r="HH140" s="158"/>
      <c r="HI140" s="158"/>
      <c r="HJ140" s="158"/>
      <c r="HK140" s="158"/>
      <c r="HL140" s="158"/>
      <c r="HM140" s="158"/>
      <c r="HN140" s="158"/>
      <c r="HO140" s="158"/>
      <c r="HP140" s="158"/>
      <c r="HQ140" s="158"/>
      <c r="HR140" s="158"/>
      <c r="HS140" s="158"/>
      <c r="HT140" s="158"/>
      <c r="HU140" s="158"/>
      <c r="HV140" s="158"/>
      <c r="HW140" s="158"/>
      <c r="HX140" s="158"/>
      <c r="HY140" s="158"/>
      <c r="HZ140" s="158"/>
      <c r="IA140" s="158"/>
      <c r="IB140" s="158"/>
      <c r="IC140" s="158"/>
      <c r="ID140" s="158"/>
      <c r="IE140" s="158"/>
      <c r="IF140" s="158"/>
      <c r="IG140" s="158"/>
      <c r="IH140" s="158"/>
      <c r="II140" s="158"/>
      <c r="IJ140" s="158"/>
    </row>
    <row r="141" spans="1:245" s="155" customFormat="1" ht="37.5" customHeight="1" hidden="1">
      <c r="A141" s="48" t="s">
        <v>20</v>
      </c>
      <c r="B141" s="16" t="s">
        <v>0</v>
      </c>
      <c r="C141" s="29" t="s">
        <v>77</v>
      </c>
      <c r="D141" s="115" t="s">
        <v>96</v>
      </c>
      <c r="E141" s="115" t="s">
        <v>104</v>
      </c>
      <c r="F141" s="114" t="s">
        <v>103</v>
      </c>
      <c r="G141" s="114" t="s">
        <v>6</v>
      </c>
      <c r="H141" s="156" t="s">
        <v>102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45"/>
      <c r="GG141" s="145"/>
      <c r="GH141" s="145"/>
      <c r="GI141" s="145"/>
      <c r="GJ141" s="145"/>
      <c r="GK141" s="145"/>
      <c r="GL141" s="145"/>
      <c r="GM141" s="145"/>
      <c r="GN141" s="145"/>
      <c r="GO141" s="145"/>
      <c r="GP141" s="145"/>
      <c r="GQ141" s="145"/>
      <c r="GR141" s="145"/>
      <c r="GS141" s="145"/>
      <c r="GT141" s="145"/>
      <c r="GU141" s="145"/>
      <c r="GV141" s="145"/>
      <c r="GW141" s="145"/>
      <c r="GX141" s="145"/>
      <c r="GY141" s="145"/>
      <c r="GZ141" s="145"/>
      <c r="HA141" s="145"/>
      <c r="HB141" s="145"/>
      <c r="HC141" s="145"/>
      <c r="HD141" s="145"/>
      <c r="HE141" s="145"/>
      <c r="HF141" s="145"/>
      <c r="HG141" s="145"/>
      <c r="HH141" s="145"/>
      <c r="HI141" s="145"/>
      <c r="HJ141" s="145"/>
      <c r="HK141" s="145"/>
      <c r="HL141" s="145"/>
      <c r="HM141" s="145"/>
      <c r="HN141" s="145"/>
      <c r="HO141" s="145"/>
      <c r="HP141" s="145"/>
      <c r="HQ141" s="145"/>
      <c r="HR141" s="145"/>
      <c r="HS141" s="145"/>
      <c r="HT141" s="145"/>
      <c r="HU141" s="145"/>
      <c r="HV141" s="145"/>
      <c r="HW141" s="145"/>
      <c r="HX141" s="145"/>
      <c r="HY141" s="145"/>
      <c r="HZ141" s="145"/>
      <c r="IA141" s="145"/>
      <c r="IB141" s="145"/>
      <c r="IC141" s="145"/>
      <c r="ID141" s="145"/>
      <c r="IE141" s="145"/>
      <c r="IF141" s="145"/>
      <c r="IG141" s="145"/>
      <c r="IH141" s="145"/>
      <c r="II141" s="145"/>
      <c r="IJ141" s="145"/>
      <c r="IK141" s="145"/>
    </row>
    <row r="142" spans="1:34" s="154" customFormat="1" ht="18.75" customHeight="1" hidden="1">
      <c r="A142" s="129" t="s">
        <v>101</v>
      </c>
      <c r="B142" s="47" t="s">
        <v>0</v>
      </c>
      <c r="C142" s="29" t="s">
        <v>77</v>
      </c>
      <c r="D142" s="115" t="s">
        <v>96</v>
      </c>
      <c r="E142" s="572" t="s">
        <v>100</v>
      </c>
      <c r="F142" s="573"/>
      <c r="G142" s="114"/>
      <c r="H142" s="22" t="e">
        <f>#REF!</f>
        <v>#REF!</v>
      </c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</row>
    <row r="143" spans="1:34" s="10" customFormat="1" ht="56.25" customHeight="1" hidden="1">
      <c r="A143" s="128" t="s">
        <v>99</v>
      </c>
      <c r="B143" s="16" t="s">
        <v>0</v>
      </c>
      <c r="C143" s="29" t="s">
        <v>77</v>
      </c>
      <c r="D143" s="115" t="s">
        <v>96</v>
      </c>
      <c r="E143" s="115" t="s">
        <v>98</v>
      </c>
      <c r="F143" s="30" t="s">
        <v>16</v>
      </c>
      <c r="G143" s="114"/>
      <c r="H143" s="22">
        <v>560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10" customFormat="1" ht="2.25" customHeight="1" hidden="1">
      <c r="A144" s="128"/>
      <c r="B144" s="16"/>
      <c r="C144" s="29"/>
      <c r="D144" s="115"/>
      <c r="E144" s="115"/>
      <c r="F144" s="30"/>
      <c r="G144" s="114"/>
      <c r="H144" s="22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10" customFormat="1" ht="28.5" customHeight="1">
      <c r="A145" s="560" t="s">
        <v>95</v>
      </c>
      <c r="B145" s="120" t="s">
        <v>0</v>
      </c>
      <c r="C145" s="32" t="s">
        <v>77</v>
      </c>
      <c r="D145" s="72">
        <v>12</v>
      </c>
      <c r="E145" s="18"/>
      <c r="F145" s="126"/>
      <c r="G145" s="99"/>
      <c r="H145" s="152">
        <f>H146+H159+H167</f>
        <v>1101.1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8" s="145" customFormat="1" ht="78" customHeight="1">
      <c r="A146" s="75" t="s">
        <v>309</v>
      </c>
      <c r="B146" s="63" t="s">
        <v>0</v>
      </c>
      <c r="C146" s="32" t="s">
        <v>77</v>
      </c>
      <c r="D146" s="72" t="s">
        <v>76</v>
      </c>
      <c r="E146" s="102" t="s">
        <v>94</v>
      </c>
      <c r="F146" s="233" t="s">
        <v>16</v>
      </c>
      <c r="G146" s="99"/>
      <c r="H146" s="69" t="str">
        <f>H147</f>
        <v>300,000</v>
      </c>
    </row>
    <row r="147" spans="1:8" s="145" customFormat="1" ht="38.25" customHeight="1">
      <c r="A147" s="261" t="s">
        <v>324</v>
      </c>
      <c r="B147" s="63"/>
      <c r="C147" s="278" t="s">
        <v>77</v>
      </c>
      <c r="D147" s="371" t="s">
        <v>76</v>
      </c>
      <c r="E147" s="545" t="s">
        <v>310</v>
      </c>
      <c r="F147" s="546" t="s">
        <v>16</v>
      </c>
      <c r="G147" s="99"/>
      <c r="H147" s="69" t="str">
        <f>H148</f>
        <v>300,000</v>
      </c>
    </row>
    <row r="148" spans="1:8" s="145" customFormat="1" ht="18.75">
      <c r="A148" s="150" t="s">
        <v>93</v>
      </c>
      <c r="B148" s="149" t="s">
        <v>0</v>
      </c>
      <c r="C148" s="16" t="s">
        <v>77</v>
      </c>
      <c r="D148" s="24" t="s">
        <v>76</v>
      </c>
      <c r="E148" s="147" t="s">
        <v>310</v>
      </c>
      <c r="F148" s="146" t="s">
        <v>92</v>
      </c>
      <c r="G148" s="99"/>
      <c r="H148" s="66" t="str">
        <f>H149</f>
        <v>300,000</v>
      </c>
    </row>
    <row r="149" spans="1:8" s="145" customFormat="1" ht="20.25" customHeight="1">
      <c r="A149" s="498" t="s">
        <v>20</v>
      </c>
      <c r="B149" s="120" t="s">
        <v>0</v>
      </c>
      <c r="C149" s="16" t="s">
        <v>77</v>
      </c>
      <c r="D149" s="24" t="s">
        <v>76</v>
      </c>
      <c r="E149" s="147" t="s">
        <v>310</v>
      </c>
      <c r="F149" s="146" t="s">
        <v>92</v>
      </c>
      <c r="G149" s="23" t="s">
        <v>6</v>
      </c>
      <c r="H149" s="39" t="s">
        <v>382</v>
      </c>
    </row>
    <row r="150" spans="1:8" s="65" customFormat="1" ht="19.5" customHeight="1" hidden="1">
      <c r="A150" s="144" t="s">
        <v>91</v>
      </c>
      <c r="B150" s="16" t="s">
        <v>0</v>
      </c>
      <c r="C150" s="87" t="s">
        <v>77</v>
      </c>
      <c r="D150" s="143" t="s">
        <v>76</v>
      </c>
      <c r="E150" s="142" t="s">
        <v>90</v>
      </c>
      <c r="F150" s="101" t="s">
        <v>30</v>
      </c>
      <c r="G150" s="141"/>
      <c r="H150" s="140"/>
    </row>
    <row r="151" spans="1:8" s="42" customFormat="1" ht="56.25" customHeight="1" hidden="1">
      <c r="A151" s="137" t="s">
        <v>89</v>
      </c>
      <c r="B151" s="63" t="s">
        <v>0</v>
      </c>
      <c r="C151" s="134" t="s">
        <v>77</v>
      </c>
      <c r="D151" s="133" t="s">
        <v>76</v>
      </c>
      <c r="E151" s="132" t="s">
        <v>87</v>
      </c>
      <c r="F151" s="131" t="s">
        <v>30</v>
      </c>
      <c r="G151" s="139"/>
      <c r="H151" s="138"/>
    </row>
    <row r="152" spans="1:8" s="42" customFormat="1" ht="37.5" customHeight="1" hidden="1">
      <c r="A152" s="137" t="s">
        <v>88</v>
      </c>
      <c r="B152" s="32" t="s">
        <v>0</v>
      </c>
      <c r="C152" s="134" t="s">
        <v>77</v>
      </c>
      <c r="D152" s="133" t="s">
        <v>76</v>
      </c>
      <c r="E152" s="132" t="s">
        <v>87</v>
      </c>
      <c r="F152" s="131" t="s">
        <v>86</v>
      </c>
      <c r="G152" s="139"/>
      <c r="H152" s="138"/>
    </row>
    <row r="153" spans="1:8" s="42" customFormat="1" ht="73.5" customHeight="1" hidden="1">
      <c r="A153" s="48" t="s">
        <v>20</v>
      </c>
      <c r="B153" s="59" t="s">
        <v>0</v>
      </c>
      <c r="C153" s="134" t="s">
        <v>77</v>
      </c>
      <c r="D153" s="133" t="s">
        <v>76</v>
      </c>
      <c r="E153" s="132" t="s">
        <v>87</v>
      </c>
      <c r="F153" s="131" t="s">
        <v>86</v>
      </c>
      <c r="G153" s="127" t="s">
        <v>6</v>
      </c>
      <c r="H153" s="130"/>
    </row>
    <row r="154" spans="1:8" s="42" customFormat="1" ht="54" customHeight="1" hidden="1">
      <c r="A154" s="137" t="s">
        <v>85</v>
      </c>
      <c r="B154" s="47" t="s">
        <v>0</v>
      </c>
      <c r="C154" s="134" t="s">
        <v>77</v>
      </c>
      <c r="D154" s="133" t="s">
        <v>76</v>
      </c>
      <c r="E154" s="132" t="s">
        <v>81</v>
      </c>
      <c r="F154" s="131" t="s">
        <v>30</v>
      </c>
      <c r="G154" s="139"/>
      <c r="H154" s="138"/>
    </row>
    <row r="155" spans="1:8" s="42" customFormat="1" ht="22.5" customHeight="1" hidden="1">
      <c r="A155" s="137" t="s">
        <v>84</v>
      </c>
      <c r="B155" s="47" t="s">
        <v>0</v>
      </c>
      <c r="C155" s="134" t="s">
        <v>77</v>
      </c>
      <c r="D155" s="133" t="s">
        <v>76</v>
      </c>
      <c r="E155" s="132" t="s">
        <v>81</v>
      </c>
      <c r="F155" s="131" t="s">
        <v>83</v>
      </c>
      <c r="G155" s="139"/>
      <c r="H155" s="138"/>
    </row>
    <row r="156" spans="1:8" s="42" customFormat="1" ht="19.5" customHeight="1" hidden="1">
      <c r="A156" s="48" t="s">
        <v>20</v>
      </c>
      <c r="B156" s="47" t="s">
        <v>0</v>
      </c>
      <c r="C156" s="134" t="s">
        <v>77</v>
      </c>
      <c r="D156" s="133" t="s">
        <v>76</v>
      </c>
      <c r="E156" s="132" t="s">
        <v>81</v>
      </c>
      <c r="F156" s="131" t="s">
        <v>83</v>
      </c>
      <c r="G156" s="127" t="s">
        <v>6</v>
      </c>
      <c r="H156" s="130"/>
    </row>
    <row r="157" spans="1:8" s="42" customFormat="1" ht="21" customHeight="1" hidden="1">
      <c r="A157" s="137" t="s">
        <v>82</v>
      </c>
      <c r="B157" s="47" t="s">
        <v>0</v>
      </c>
      <c r="C157" s="134" t="s">
        <v>77</v>
      </c>
      <c r="D157" s="133" t="s">
        <v>76</v>
      </c>
      <c r="E157" s="132" t="s">
        <v>81</v>
      </c>
      <c r="F157" s="131" t="s">
        <v>80</v>
      </c>
      <c r="G157" s="136"/>
      <c r="H157" s="135"/>
    </row>
    <row r="158" spans="1:8" s="42" customFormat="1" ht="21" customHeight="1" hidden="1">
      <c r="A158" s="48" t="s">
        <v>20</v>
      </c>
      <c r="B158" s="47"/>
      <c r="C158" s="134" t="s">
        <v>77</v>
      </c>
      <c r="D158" s="133" t="s">
        <v>76</v>
      </c>
      <c r="E158" s="132" t="s">
        <v>81</v>
      </c>
      <c r="F158" s="131" t="s">
        <v>80</v>
      </c>
      <c r="G158" s="127" t="s">
        <v>6</v>
      </c>
      <c r="H158" s="130"/>
    </row>
    <row r="159" spans="1:8" s="42" customFormat="1" ht="83.25" customHeight="1">
      <c r="A159" s="75" t="s">
        <v>283</v>
      </c>
      <c r="B159" s="47"/>
      <c r="C159" s="29" t="s">
        <v>77</v>
      </c>
      <c r="D159" s="29" t="s">
        <v>76</v>
      </c>
      <c r="E159" s="572" t="s">
        <v>422</v>
      </c>
      <c r="F159" s="573"/>
      <c r="G159" s="114"/>
      <c r="H159" s="256">
        <f>H160</f>
        <v>791.1</v>
      </c>
    </row>
    <row r="160" spans="1:8" s="42" customFormat="1" ht="38.25" customHeight="1">
      <c r="A160" s="530" t="s">
        <v>253</v>
      </c>
      <c r="B160" s="59"/>
      <c r="C160" s="29" t="s">
        <v>77</v>
      </c>
      <c r="D160" s="29" t="s">
        <v>76</v>
      </c>
      <c r="E160" s="572" t="s">
        <v>422</v>
      </c>
      <c r="F160" s="573"/>
      <c r="G160" s="114"/>
      <c r="H160" s="563">
        <f>H162+H164+H166</f>
        <v>791.1</v>
      </c>
    </row>
    <row r="161" spans="1:8" s="42" customFormat="1" ht="39" customHeight="1">
      <c r="A161" s="68" t="s">
        <v>79</v>
      </c>
      <c r="B161" s="47"/>
      <c r="C161" s="79" t="s">
        <v>77</v>
      </c>
      <c r="D161" s="79" t="s">
        <v>76</v>
      </c>
      <c r="E161" s="576" t="s">
        <v>421</v>
      </c>
      <c r="F161" s="577"/>
      <c r="G161" s="125"/>
      <c r="H161" s="124" t="s">
        <v>357</v>
      </c>
    </row>
    <row r="162" spans="1:8" s="42" customFormat="1" ht="21.75" customHeight="1">
      <c r="A162" s="48" t="s">
        <v>20</v>
      </c>
      <c r="B162" s="47"/>
      <c r="C162" s="79" t="s">
        <v>77</v>
      </c>
      <c r="D162" s="79" t="s">
        <v>76</v>
      </c>
      <c r="E162" s="576" t="s">
        <v>421</v>
      </c>
      <c r="F162" s="577"/>
      <c r="G162" s="125" t="s">
        <v>6</v>
      </c>
      <c r="H162" s="124" t="s">
        <v>357</v>
      </c>
    </row>
    <row r="163" spans="1:8" s="42" customFormat="1" ht="21.75" customHeight="1">
      <c r="A163" s="376" t="s">
        <v>254</v>
      </c>
      <c r="B163" s="47"/>
      <c r="C163" s="271" t="s">
        <v>77</v>
      </c>
      <c r="D163" s="438" t="s">
        <v>76</v>
      </c>
      <c r="E163" s="601" t="s">
        <v>431</v>
      </c>
      <c r="F163" s="602"/>
      <c r="G163" s="439"/>
      <c r="H163" s="401" t="str">
        <f>H164</f>
        <v>336,100</v>
      </c>
    </row>
    <row r="164" spans="1:8" s="42" customFormat="1" ht="44.25" customHeight="1">
      <c r="A164" s="435" t="s">
        <v>222</v>
      </c>
      <c r="B164" s="47"/>
      <c r="C164" s="271" t="s">
        <v>77</v>
      </c>
      <c r="D164" s="438" t="s">
        <v>76</v>
      </c>
      <c r="E164" s="603" t="s">
        <v>431</v>
      </c>
      <c r="F164" s="604"/>
      <c r="G164" s="439" t="s">
        <v>6</v>
      </c>
      <c r="H164" s="124" t="s">
        <v>445</v>
      </c>
    </row>
    <row r="165" spans="1:8" s="42" customFormat="1" ht="45" customHeight="1">
      <c r="A165" s="48" t="s">
        <v>78</v>
      </c>
      <c r="B165" s="47"/>
      <c r="C165" s="79" t="s">
        <v>77</v>
      </c>
      <c r="D165" s="79" t="s">
        <v>76</v>
      </c>
      <c r="E165" s="576" t="s">
        <v>418</v>
      </c>
      <c r="F165" s="577"/>
      <c r="G165" s="125"/>
      <c r="H165" s="401" t="str">
        <f>H166</f>
        <v>405,000</v>
      </c>
    </row>
    <row r="166" spans="1:8" s="42" customFormat="1" ht="21" customHeight="1">
      <c r="A166" s="48" t="s">
        <v>20</v>
      </c>
      <c r="B166" s="47"/>
      <c r="C166" s="79" t="s">
        <v>77</v>
      </c>
      <c r="D166" s="79" t="s">
        <v>76</v>
      </c>
      <c r="E166" s="576" t="s">
        <v>418</v>
      </c>
      <c r="F166" s="577"/>
      <c r="G166" s="125" t="s">
        <v>6</v>
      </c>
      <c r="H166" s="124" t="s">
        <v>381</v>
      </c>
    </row>
    <row r="167" spans="1:8" s="42" customFormat="1" ht="74.25" customHeight="1">
      <c r="A167" s="73" t="s">
        <v>366</v>
      </c>
      <c r="B167" s="63"/>
      <c r="C167" s="16" t="s">
        <v>77</v>
      </c>
      <c r="D167" s="24" t="s">
        <v>76</v>
      </c>
      <c r="E167" s="574">
        <v>2100100000</v>
      </c>
      <c r="F167" s="575"/>
      <c r="G167" s="23"/>
      <c r="H167" s="558">
        <f>H168</f>
        <v>10</v>
      </c>
    </row>
    <row r="168" spans="1:8" s="42" customFormat="1" ht="69" customHeight="1">
      <c r="A168" s="48" t="s">
        <v>367</v>
      </c>
      <c r="B168" s="63"/>
      <c r="C168" s="16" t="s">
        <v>77</v>
      </c>
      <c r="D168" s="24" t="s">
        <v>76</v>
      </c>
      <c r="E168" s="578" t="s">
        <v>368</v>
      </c>
      <c r="F168" s="579"/>
      <c r="G168" s="23"/>
      <c r="H168" s="484">
        <v>10</v>
      </c>
    </row>
    <row r="169" spans="1:8" s="42" customFormat="1" ht="21" customHeight="1">
      <c r="A169" s="48" t="s">
        <v>28</v>
      </c>
      <c r="B169" s="63"/>
      <c r="C169" s="16" t="s">
        <v>77</v>
      </c>
      <c r="D169" s="24" t="s">
        <v>76</v>
      </c>
      <c r="E169" s="578" t="s">
        <v>369</v>
      </c>
      <c r="F169" s="579"/>
      <c r="G169" s="23" t="s">
        <v>25</v>
      </c>
      <c r="H169" s="484">
        <v>10</v>
      </c>
    </row>
    <row r="170" spans="1:8" s="42" customFormat="1" ht="28.5" customHeight="1">
      <c r="A170" s="117" t="s">
        <v>75</v>
      </c>
      <c r="B170" s="47"/>
      <c r="C170" s="29" t="s">
        <v>53</v>
      </c>
      <c r="D170" s="29"/>
      <c r="E170" s="38"/>
      <c r="F170" s="37"/>
      <c r="G170" s="29"/>
      <c r="H170" s="95">
        <f>H171+H190+H176</f>
        <v>13276.464</v>
      </c>
    </row>
    <row r="171" spans="1:8" s="42" customFormat="1" ht="24" customHeight="1">
      <c r="A171" s="117" t="s">
        <v>74</v>
      </c>
      <c r="B171" s="47"/>
      <c r="C171" s="29" t="s">
        <v>53</v>
      </c>
      <c r="D171" s="29" t="s">
        <v>9</v>
      </c>
      <c r="E171" s="35"/>
      <c r="F171" s="34"/>
      <c r="G171" s="29"/>
      <c r="H171" s="95">
        <f>H172</f>
        <v>45</v>
      </c>
    </row>
    <row r="172" spans="1:8" s="42" customFormat="1" ht="94.5" customHeight="1">
      <c r="A172" s="116" t="s">
        <v>349</v>
      </c>
      <c r="B172" s="47"/>
      <c r="C172" s="29" t="s">
        <v>53</v>
      </c>
      <c r="D172" s="29" t="s">
        <v>9</v>
      </c>
      <c r="E172" s="90" t="s">
        <v>42</v>
      </c>
      <c r="F172" s="89" t="s">
        <v>16</v>
      </c>
      <c r="G172" s="29"/>
      <c r="H172" s="95">
        <f>H173</f>
        <v>45</v>
      </c>
    </row>
    <row r="173" spans="1:8" s="42" customFormat="1" ht="120" customHeight="1">
      <c r="A173" s="536" t="s">
        <v>350</v>
      </c>
      <c r="B173" s="59"/>
      <c r="C173" s="29" t="s">
        <v>53</v>
      </c>
      <c r="D173" s="29" t="s">
        <v>9</v>
      </c>
      <c r="E173" s="90" t="s">
        <v>54</v>
      </c>
      <c r="F173" s="89" t="s">
        <v>16</v>
      </c>
      <c r="G173" s="29"/>
      <c r="H173" s="28">
        <f>H175</f>
        <v>45</v>
      </c>
    </row>
    <row r="174" spans="1:8" s="42" customFormat="1" ht="39.75" customHeight="1">
      <c r="A174" s="96" t="s">
        <v>73</v>
      </c>
      <c r="B174" s="59"/>
      <c r="C174" s="29" t="s">
        <v>53</v>
      </c>
      <c r="D174" s="29" t="s">
        <v>9</v>
      </c>
      <c r="E174" s="90" t="s">
        <v>72</v>
      </c>
      <c r="F174" s="89" t="s">
        <v>16</v>
      </c>
      <c r="G174" s="29"/>
      <c r="H174" s="542">
        <f>H175</f>
        <v>45</v>
      </c>
    </row>
    <row r="175" spans="1:8" s="42" customFormat="1" ht="21" customHeight="1">
      <c r="A175" s="123" t="s">
        <v>219</v>
      </c>
      <c r="B175" s="47"/>
      <c r="C175" s="79" t="s">
        <v>53</v>
      </c>
      <c r="D175" s="79" t="s">
        <v>9</v>
      </c>
      <c r="E175" s="106" t="s">
        <v>72</v>
      </c>
      <c r="F175" s="105" t="s">
        <v>71</v>
      </c>
      <c r="G175" s="79" t="s">
        <v>6</v>
      </c>
      <c r="H175" s="446">
        <v>45</v>
      </c>
    </row>
    <row r="176" spans="1:8" s="42" customFormat="1" ht="20.25" customHeight="1">
      <c r="A176" s="117" t="s">
        <v>69</v>
      </c>
      <c r="B176" s="47"/>
      <c r="C176" s="29" t="s">
        <v>53</v>
      </c>
      <c r="D176" s="29" t="s">
        <v>66</v>
      </c>
      <c r="E176" s="35"/>
      <c r="F176" s="34"/>
      <c r="G176" s="29"/>
      <c r="H176" s="28">
        <f>H177+H185</f>
        <v>50</v>
      </c>
    </row>
    <row r="177" spans="1:8" s="42" customFormat="1" ht="0.75" customHeight="1" hidden="1">
      <c r="A177" s="121" t="s">
        <v>320</v>
      </c>
      <c r="B177" s="149" t="s">
        <v>0</v>
      </c>
      <c r="C177" s="61" t="s">
        <v>53</v>
      </c>
      <c r="D177" s="61" t="s">
        <v>66</v>
      </c>
      <c r="E177" s="90" t="s">
        <v>268</v>
      </c>
      <c r="F177" s="89" t="s">
        <v>16</v>
      </c>
      <c r="G177" s="32"/>
      <c r="H177" s="397">
        <f>H180</f>
        <v>0</v>
      </c>
    </row>
    <row r="178" spans="1:8" s="42" customFormat="1" ht="38.25" customHeight="1" hidden="1">
      <c r="A178" s="531" t="s">
        <v>255</v>
      </c>
      <c r="B178" s="149" t="s">
        <v>0</v>
      </c>
      <c r="C178" s="532" t="s">
        <v>53</v>
      </c>
      <c r="D178" s="533" t="s">
        <v>66</v>
      </c>
      <c r="E178" s="277" t="s">
        <v>241</v>
      </c>
      <c r="F178" s="276" t="s">
        <v>16</v>
      </c>
      <c r="G178" s="534"/>
      <c r="H178" s="397">
        <f>H179</f>
        <v>0</v>
      </c>
    </row>
    <row r="179" spans="1:8" s="42" customFormat="1" ht="38.25" customHeight="1" hidden="1">
      <c r="A179" s="407" t="s">
        <v>256</v>
      </c>
      <c r="B179" s="120" t="s">
        <v>0</v>
      </c>
      <c r="C179" s="378" t="s">
        <v>53</v>
      </c>
      <c r="D179" s="403" t="s">
        <v>66</v>
      </c>
      <c r="E179" s="404" t="s">
        <v>241</v>
      </c>
      <c r="F179" s="405" t="s">
        <v>64</v>
      </c>
      <c r="G179" s="406"/>
      <c r="H179" s="257">
        <f>H180</f>
        <v>0</v>
      </c>
    </row>
    <row r="180" spans="1:8" s="42" customFormat="1" ht="39" customHeight="1" hidden="1">
      <c r="A180" s="408" t="s">
        <v>257</v>
      </c>
      <c r="B180" s="120" t="s">
        <v>0</v>
      </c>
      <c r="C180" s="378" t="s">
        <v>53</v>
      </c>
      <c r="D180" s="403" t="s">
        <v>66</v>
      </c>
      <c r="E180" s="404" t="s">
        <v>241</v>
      </c>
      <c r="F180" s="405" t="s">
        <v>64</v>
      </c>
      <c r="G180" s="406" t="s">
        <v>70</v>
      </c>
      <c r="H180" s="257">
        <v>0</v>
      </c>
    </row>
    <row r="181" spans="1:8" s="42" customFormat="1" ht="81" customHeight="1" hidden="1">
      <c r="A181" s="121" t="s">
        <v>351</v>
      </c>
      <c r="B181" s="120"/>
      <c r="C181" s="61" t="s">
        <v>53</v>
      </c>
      <c r="D181" s="61" t="s">
        <v>37</v>
      </c>
      <c r="E181" s="90" t="s">
        <v>269</v>
      </c>
      <c r="F181" s="89" t="s">
        <v>16</v>
      </c>
      <c r="G181" s="32"/>
      <c r="H181" s="256" t="str">
        <f>H182</f>
        <v>0</v>
      </c>
    </row>
    <row r="182" spans="1:8" s="42" customFormat="1" ht="37.5" customHeight="1" hidden="1">
      <c r="A182" s="535" t="s">
        <v>259</v>
      </c>
      <c r="B182" s="149"/>
      <c r="C182" s="61" t="s">
        <v>53</v>
      </c>
      <c r="D182" s="61" t="s">
        <v>37</v>
      </c>
      <c r="E182" s="90" t="s">
        <v>243</v>
      </c>
      <c r="F182" s="89" t="s">
        <v>16</v>
      </c>
      <c r="G182" s="32"/>
      <c r="H182" s="51" t="s">
        <v>182</v>
      </c>
    </row>
    <row r="183" spans="1:8" s="42" customFormat="1" ht="18" customHeight="1" hidden="1">
      <c r="A183" s="411" t="s">
        <v>260</v>
      </c>
      <c r="B183" s="120"/>
      <c r="C183" s="118" t="s">
        <v>53</v>
      </c>
      <c r="D183" s="118" t="s">
        <v>37</v>
      </c>
      <c r="E183" s="106" t="s">
        <v>243</v>
      </c>
      <c r="F183" s="105" t="s">
        <v>244</v>
      </c>
      <c r="G183" s="16"/>
      <c r="H183" s="15" t="s">
        <v>182</v>
      </c>
    </row>
    <row r="184" spans="1:8" s="42" customFormat="1" ht="27.75" customHeight="1" hidden="1">
      <c r="A184" s="48" t="s">
        <v>20</v>
      </c>
      <c r="B184" s="120" t="s">
        <v>0</v>
      </c>
      <c r="C184" s="118" t="s">
        <v>53</v>
      </c>
      <c r="D184" s="118" t="s">
        <v>37</v>
      </c>
      <c r="E184" s="106" t="s">
        <v>243</v>
      </c>
      <c r="F184" s="105" t="s">
        <v>244</v>
      </c>
      <c r="G184" s="16" t="s">
        <v>6</v>
      </c>
      <c r="H184" s="15" t="s">
        <v>182</v>
      </c>
    </row>
    <row r="185" spans="1:8" s="42" customFormat="1" ht="95.25" customHeight="1">
      <c r="A185" s="116" t="s">
        <v>349</v>
      </c>
      <c r="B185" s="47"/>
      <c r="C185" s="61" t="s">
        <v>53</v>
      </c>
      <c r="D185" s="61" t="s">
        <v>66</v>
      </c>
      <c r="E185" s="90" t="s">
        <v>42</v>
      </c>
      <c r="F185" s="89" t="s">
        <v>16</v>
      </c>
      <c r="G185" s="16"/>
      <c r="H185" s="51" t="s">
        <v>278</v>
      </c>
    </row>
    <row r="186" spans="1:8" s="42" customFormat="1" ht="93" customHeight="1">
      <c r="A186" s="144" t="s">
        <v>352</v>
      </c>
      <c r="B186" s="59"/>
      <c r="C186" s="61" t="s">
        <v>53</v>
      </c>
      <c r="D186" s="61" t="s">
        <v>66</v>
      </c>
      <c r="E186" s="90" t="s">
        <v>54</v>
      </c>
      <c r="F186" s="89" t="s">
        <v>16</v>
      </c>
      <c r="G186" s="32"/>
      <c r="H186" s="51" t="s">
        <v>278</v>
      </c>
    </row>
    <row r="187" spans="1:8" s="42" customFormat="1" ht="37.5" customHeight="1">
      <c r="A187" s="96" t="s">
        <v>274</v>
      </c>
      <c r="B187" s="59"/>
      <c r="C187" s="61" t="s">
        <v>53</v>
      </c>
      <c r="D187" s="61" t="s">
        <v>66</v>
      </c>
      <c r="E187" s="90" t="s">
        <v>273</v>
      </c>
      <c r="F187" s="89" t="s">
        <v>16</v>
      </c>
      <c r="G187" s="32"/>
      <c r="H187" s="51" t="s">
        <v>278</v>
      </c>
    </row>
    <row r="188" spans="1:8" s="42" customFormat="1" ht="21" customHeight="1">
      <c r="A188" s="48" t="s">
        <v>258</v>
      </c>
      <c r="B188" s="120" t="s">
        <v>0</v>
      </c>
      <c r="C188" s="118" t="s">
        <v>53</v>
      </c>
      <c r="D188" s="118" t="s">
        <v>66</v>
      </c>
      <c r="E188" s="106" t="s">
        <v>273</v>
      </c>
      <c r="F188" s="26" t="s">
        <v>68</v>
      </c>
      <c r="G188" s="16"/>
      <c r="H188" s="15" t="s">
        <v>278</v>
      </c>
    </row>
    <row r="189" spans="1:8" s="42" customFormat="1" ht="21" customHeight="1">
      <c r="A189" s="119" t="s">
        <v>20</v>
      </c>
      <c r="B189" s="120" t="s">
        <v>0</v>
      </c>
      <c r="C189" s="118" t="s">
        <v>53</v>
      </c>
      <c r="D189" s="118" t="s">
        <v>66</v>
      </c>
      <c r="E189" s="106" t="s">
        <v>273</v>
      </c>
      <c r="F189" s="26" t="s">
        <v>68</v>
      </c>
      <c r="G189" s="16" t="s">
        <v>6</v>
      </c>
      <c r="H189" s="15" t="s">
        <v>278</v>
      </c>
    </row>
    <row r="190" spans="1:8" s="42" customFormat="1" ht="21" customHeight="1">
      <c r="A190" s="121" t="s">
        <v>63</v>
      </c>
      <c r="B190" s="47"/>
      <c r="C190" s="29" t="s">
        <v>53</v>
      </c>
      <c r="D190" s="29" t="s">
        <v>37</v>
      </c>
      <c r="E190" s="38"/>
      <c r="F190" s="37"/>
      <c r="G190" s="29"/>
      <c r="H190" s="95">
        <f>+H191+H207+H181</f>
        <v>13181.464</v>
      </c>
    </row>
    <row r="191" spans="1:8" s="42" customFormat="1" ht="92.25" customHeight="1">
      <c r="A191" s="116" t="s">
        <v>349</v>
      </c>
      <c r="B191" s="47"/>
      <c r="C191" s="29" t="s">
        <v>53</v>
      </c>
      <c r="D191" s="115" t="s">
        <v>37</v>
      </c>
      <c r="E191" s="90" t="s">
        <v>42</v>
      </c>
      <c r="F191" s="89" t="s">
        <v>16</v>
      </c>
      <c r="G191" s="114"/>
      <c r="H191" s="95">
        <f>H192</f>
        <v>5732.004</v>
      </c>
    </row>
    <row r="192" spans="1:8" s="42" customFormat="1" ht="93.75" customHeight="1">
      <c r="A192" s="144" t="s">
        <v>352</v>
      </c>
      <c r="B192" s="59"/>
      <c r="C192" s="59" t="s">
        <v>53</v>
      </c>
      <c r="D192" s="109" t="s">
        <v>37</v>
      </c>
      <c r="E192" s="90" t="s">
        <v>54</v>
      </c>
      <c r="F192" s="89" t="s">
        <v>16</v>
      </c>
      <c r="G192" s="234"/>
      <c r="H192" s="282">
        <f>H193+H196+H199+H202+H204</f>
        <v>5732.004</v>
      </c>
    </row>
    <row r="193" spans="1:8" s="42" customFormat="1" ht="21" customHeight="1">
      <c r="A193" s="543" t="s">
        <v>62</v>
      </c>
      <c r="B193" s="47"/>
      <c r="C193" s="47" t="s">
        <v>53</v>
      </c>
      <c r="D193" s="107" t="s">
        <v>37</v>
      </c>
      <c r="E193" s="106" t="s">
        <v>393</v>
      </c>
      <c r="F193" s="105" t="s">
        <v>51</v>
      </c>
      <c r="G193" s="104"/>
      <c r="H193" s="113">
        <f>H194</f>
        <v>3534.945</v>
      </c>
    </row>
    <row r="194" spans="1:8" s="42" customFormat="1" ht="21" customHeight="1">
      <c r="A194" s="97" t="s">
        <v>20</v>
      </c>
      <c r="B194" s="47"/>
      <c r="C194" s="47" t="s">
        <v>53</v>
      </c>
      <c r="D194" s="107" t="s">
        <v>37</v>
      </c>
      <c r="E194" s="106" t="s">
        <v>393</v>
      </c>
      <c r="F194" s="105" t="s">
        <v>51</v>
      </c>
      <c r="G194" s="104" t="s">
        <v>6</v>
      </c>
      <c r="H194" s="557">
        <v>3534.945</v>
      </c>
    </row>
    <row r="195" spans="1:8" s="42" customFormat="1" ht="21" customHeight="1">
      <c r="A195" s="375" t="s">
        <v>264</v>
      </c>
      <c r="B195" s="268" t="s">
        <v>0</v>
      </c>
      <c r="C195" s="268" t="s">
        <v>53</v>
      </c>
      <c r="D195" s="267" t="s">
        <v>37</v>
      </c>
      <c r="E195" s="412" t="s">
        <v>60</v>
      </c>
      <c r="F195" s="418" t="s">
        <v>16</v>
      </c>
      <c r="G195" s="104"/>
      <c r="H195" s="455">
        <f>H196</f>
        <v>150</v>
      </c>
    </row>
    <row r="196" spans="1:8" s="42" customFormat="1" ht="21" customHeight="1">
      <c r="A196" s="416" t="s">
        <v>62</v>
      </c>
      <c r="B196" s="47" t="s">
        <v>0</v>
      </c>
      <c r="C196" s="47" t="s">
        <v>53</v>
      </c>
      <c r="D196" s="107" t="s">
        <v>37</v>
      </c>
      <c r="E196" s="77" t="s">
        <v>60</v>
      </c>
      <c r="F196" s="105" t="s">
        <v>51</v>
      </c>
      <c r="G196" s="104"/>
      <c r="H196" s="509">
        <v>150</v>
      </c>
    </row>
    <row r="197" spans="1:8" s="42" customFormat="1" ht="42" customHeight="1">
      <c r="A197" s="419" t="s">
        <v>222</v>
      </c>
      <c r="B197" s="47" t="s">
        <v>0</v>
      </c>
      <c r="C197" s="47" t="s">
        <v>53</v>
      </c>
      <c r="D197" s="107" t="s">
        <v>37</v>
      </c>
      <c r="E197" s="77" t="s">
        <v>60</v>
      </c>
      <c r="F197" s="105" t="s">
        <v>51</v>
      </c>
      <c r="G197" s="104" t="s">
        <v>6</v>
      </c>
      <c r="H197" s="103" t="s">
        <v>356</v>
      </c>
    </row>
    <row r="198" spans="1:8" s="42" customFormat="1" ht="37.5" customHeight="1">
      <c r="A198" s="375" t="s">
        <v>265</v>
      </c>
      <c r="B198" s="268" t="s">
        <v>0</v>
      </c>
      <c r="C198" s="268" t="s">
        <v>53</v>
      </c>
      <c r="D198" s="267" t="s">
        <v>37</v>
      </c>
      <c r="E198" s="412" t="s">
        <v>215</v>
      </c>
      <c r="F198" s="422" t="s">
        <v>16</v>
      </c>
      <c r="G198" s="104"/>
      <c r="H198" s="279">
        <f>H199</f>
        <v>50.5</v>
      </c>
    </row>
    <row r="199" spans="1:8" s="42" customFormat="1" ht="21" customHeight="1">
      <c r="A199" s="420" t="s">
        <v>59</v>
      </c>
      <c r="B199" s="47" t="s">
        <v>0</v>
      </c>
      <c r="C199" s="47" t="s">
        <v>53</v>
      </c>
      <c r="D199" s="107" t="s">
        <v>37</v>
      </c>
      <c r="E199" s="106" t="s">
        <v>215</v>
      </c>
      <c r="F199" s="105" t="s">
        <v>58</v>
      </c>
      <c r="G199" s="104"/>
      <c r="H199" s="280">
        <f>H200</f>
        <v>50.5</v>
      </c>
    </row>
    <row r="200" spans="1:8" s="42" customFormat="1" ht="36.75" customHeight="1">
      <c r="A200" s="421" t="s">
        <v>222</v>
      </c>
      <c r="B200" s="47" t="s">
        <v>0</v>
      </c>
      <c r="C200" s="47" t="s">
        <v>53</v>
      </c>
      <c r="D200" s="107" t="s">
        <v>37</v>
      </c>
      <c r="E200" s="106" t="s">
        <v>215</v>
      </c>
      <c r="F200" s="105" t="s">
        <v>58</v>
      </c>
      <c r="G200" s="104" t="s">
        <v>6</v>
      </c>
      <c r="H200" s="279">
        <v>50.5</v>
      </c>
    </row>
    <row r="201" spans="1:8" s="42" customFormat="1" ht="39" customHeight="1" hidden="1">
      <c r="A201" s="261" t="s">
        <v>261</v>
      </c>
      <c r="B201" s="268" t="s">
        <v>0</v>
      </c>
      <c r="C201" s="268" t="s">
        <v>53</v>
      </c>
      <c r="D201" s="267" t="s">
        <v>37</v>
      </c>
      <c r="E201" s="412" t="s">
        <v>56</v>
      </c>
      <c r="F201" s="413" t="s">
        <v>16</v>
      </c>
      <c r="G201" s="274"/>
      <c r="H201" s="437" t="str">
        <f>H202</f>
        <v>0</v>
      </c>
    </row>
    <row r="202" spans="1:8" s="42" customFormat="1" ht="21" customHeight="1" hidden="1">
      <c r="A202" s="411" t="s">
        <v>260</v>
      </c>
      <c r="B202" s="47" t="s">
        <v>0</v>
      </c>
      <c r="C202" s="47" t="s">
        <v>53</v>
      </c>
      <c r="D202" s="107" t="s">
        <v>37</v>
      </c>
      <c r="E202" s="106" t="s">
        <v>56</v>
      </c>
      <c r="F202" s="105" t="s">
        <v>55</v>
      </c>
      <c r="G202" s="104"/>
      <c r="H202" s="509" t="str">
        <f>H203</f>
        <v>0</v>
      </c>
    </row>
    <row r="203" spans="1:8" s="42" customFormat="1" ht="41.25" customHeight="1" hidden="1">
      <c r="A203" s="430" t="s">
        <v>222</v>
      </c>
      <c r="B203" s="47" t="s">
        <v>0</v>
      </c>
      <c r="C203" s="47" t="s">
        <v>53</v>
      </c>
      <c r="D203" s="107" t="s">
        <v>37</v>
      </c>
      <c r="E203" s="77" t="s">
        <v>56</v>
      </c>
      <c r="F203" s="76" t="s">
        <v>55</v>
      </c>
      <c r="G203" s="104" t="s">
        <v>6</v>
      </c>
      <c r="H203" s="103" t="s">
        <v>182</v>
      </c>
    </row>
    <row r="204" spans="1:8" s="42" customFormat="1" ht="23.25" customHeight="1">
      <c r="A204" s="414" t="s">
        <v>262</v>
      </c>
      <c r="B204" s="268" t="s">
        <v>0</v>
      </c>
      <c r="C204" s="426" t="s">
        <v>53</v>
      </c>
      <c r="D204" s="427" t="s">
        <v>37</v>
      </c>
      <c r="E204" s="595" t="s">
        <v>408</v>
      </c>
      <c r="F204" s="596"/>
      <c r="G204" s="234"/>
      <c r="H204" s="434" t="str">
        <f>H206</f>
        <v>1996,559</v>
      </c>
    </row>
    <row r="205" spans="1:8" s="42" customFormat="1" ht="21" customHeight="1">
      <c r="A205" s="275" t="s">
        <v>62</v>
      </c>
      <c r="B205" s="47" t="s">
        <v>0</v>
      </c>
      <c r="C205" s="47" t="s">
        <v>53</v>
      </c>
      <c r="D205" s="107" t="s">
        <v>37</v>
      </c>
      <c r="E205" s="589" t="s">
        <v>406</v>
      </c>
      <c r="F205" s="590"/>
      <c r="G205" s="104"/>
      <c r="H205" s="108" t="str">
        <f>H206</f>
        <v>1996,559</v>
      </c>
    </row>
    <row r="206" spans="1:8" s="42" customFormat="1" ht="38.25" customHeight="1">
      <c r="A206" s="415" t="s">
        <v>222</v>
      </c>
      <c r="B206" s="47" t="s">
        <v>0</v>
      </c>
      <c r="C206" s="47" t="s">
        <v>53</v>
      </c>
      <c r="D206" s="107" t="s">
        <v>37</v>
      </c>
      <c r="E206" s="589" t="s">
        <v>407</v>
      </c>
      <c r="F206" s="590"/>
      <c r="G206" s="104" t="s">
        <v>6</v>
      </c>
      <c r="H206" s="103" t="s">
        <v>394</v>
      </c>
    </row>
    <row r="207" spans="1:8" s="42" customFormat="1" ht="75.75" customHeight="1">
      <c r="A207" s="424" t="s">
        <v>353</v>
      </c>
      <c r="B207" s="234" t="s">
        <v>0</v>
      </c>
      <c r="C207" s="59" t="s">
        <v>53</v>
      </c>
      <c r="D207" s="109" t="s">
        <v>37</v>
      </c>
      <c r="E207" s="597" t="s">
        <v>291</v>
      </c>
      <c r="F207" s="598"/>
      <c r="G207" s="104"/>
      <c r="H207" s="282">
        <f>H208+H211</f>
        <v>7449.46</v>
      </c>
    </row>
    <row r="208" spans="1:8" s="42" customFormat="1" ht="21" customHeight="1">
      <c r="A208" s="261" t="s">
        <v>329</v>
      </c>
      <c r="B208" s="59"/>
      <c r="C208" s="426" t="s">
        <v>53</v>
      </c>
      <c r="D208" s="427" t="s">
        <v>37</v>
      </c>
      <c r="E208" s="597" t="s">
        <v>410</v>
      </c>
      <c r="F208" s="598"/>
      <c r="G208" s="433"/>
      <c r="H208" s="434">
        <f>H209</f>
        <v>1476.474</v>
      </c>
    </row>
    <row r="209" spans="1:8" s="42" customFormat="1" ht="21.75" customHeight="1">
      <c r="A209" s="431" t="s">
        <v>267</v>
      </c>
      <c r="B209" s="59"/>
      <c r="C209" s="268" t="s">
        <v>53</v>
      </c>
      <c r="D209" s="267" t="s">
        <v>37</v>
      </c>
      <c r="E209" s="589" t="s">
        <v>333</v>
      </c>
      <c r="F209" s="590"/>
      <c r="G209" s="274"/>
      <c r="H209" s="112">
        <f>H210</f>
        <v>1476.474</v>
      </c>
    </row>
    <row r="210" spans="1:8" s="42" customFormat="1" ht="36.75" customHeight="1">
      <c r="A210" s="432" t="s">
        <v>222</v>
      </c>
      <c r="B210" s="59"/>
      <c r="C210" s="268" t="s">
        <v>53</v>
      </c>
      <c r="D210" s="267" t="s">
        <v>37</v>
      </c>
      <c r="E210" s="589" t="s">
        <v>333</v>
      </c>
      <c r="F210" s="590"/>
      <c r="G210" s="274" t="s">
        <v>6</v>
      </c>
      <c r="H210" s="112">
        <v>1476.474</v>
      </c>
    </row>
    <row r="211" spans="1:8" s="42" customFormat="1" ht="36.75" customHeight="1">
      <c r="A211" s="261" t="s">
        <v>371</v>
      </c>
      <c r="B211" s="59"/>
      <c r="C211" s="268" t="s">
        <v>53</v>
      </c>
      <c r="D211" s="551" t="s">
        <v>37</v>
      </c>
      <c r="E211" s="597" t="s">
        <v>409</v>
      </c>
      <c r="F211" s="598"/>
      <c r="G211" s="274"/>
      <c r="H211" s="112">
        <f>H212</f>
        <v>5972.986</v>
      </c>
    </row>
    <row r="212" spans="1:8" s="42" customFormat="1" ht="36.75" customHeight="1">
      <c r="A212" s="431" t="s">
        <v>372</v>
      </c>
      <c r="B212" s="59"/>
      <c r="C212" s="268" t="s">
        <v>53</v>
      </c>
      <c r="D212" s="551" t="s">
        <v>37</v>
      </c>
      <c r="E212" s="593" t="s">
        <v>365</v>
      </c>
      <c r="F212" s="594"/>
      <c r="G212" s="274"/>
      <c r="H212" s="112">
        <f>H213</f>
        <v>5972.986</v>
      </c>
    </row>
    <row r="213" spans="1:8" s="42" customFormat="1" ht="36.75" customHeight="1">
      <c r="A213" s="48" t="s">
        <v>20</v>
      </c>
      <c r="B213" s="59"/>
      <c r="C213" s="268" t="s">
        <v>53</v>
      </c>
      <c r="D213" s="551" t="s">
        <v>37</v>
      </c>
      <c r="E213" s="593" t="s">
        <v>365</v>
      </c>
      <c r="F213" s="594"/>
      <c r="G213" s="274" t="s">
        <v>6</v>
      </c>
      <c r="H213" s="112">
        <v>5972.986</v>
      </c>
    </row>
    <row r="214" spans="1:8" s="42" customFormat="1" ht="24.75" customHeight="1">
      <c r="A214" s="554" t="s">
        <v>360</v>
      </c>
      <c r="B214" s="59"/>
      <c r="C214" s="426" t="s">
        <v>169</v>
      </c>
      <c r="D214" s="552"/>
      <c r="E214" s="372"/>
      <c r="F214" s="373"/>
      <c r="G214" s="433"/>
      <c r="H214" s="434" t="str">
        <f>H215</f>
        <v>600,000</v>
      </c>
    </row>
    <row r="215" spans="1:8" s="42" customFormat="1" ht="23.25" customHeight="1">
      <c r="A215" s="553" t="s">
        <v>359</v>
      </c>
      <c r="B215" s="59"/>
      <c r="C215" s="268" t="s">
        <v>169</v>
      </c>
      <c r="D215" s="551" t="s">
        <v>53</v>
      </c>
      <c r="E215" s="18"/>
      <c r="F215" s="126"/>
      <c r="G215" s="274"/>
      <c r="H215" s="112" t="str">
        <f>H216</f>
        <v>600,000</v>
      </c>
    </row>
    <row r="216" spans="1:8" s="42" customFormat="1" ht="19.5" customHeight="1">
      <c r="A216" s="555" t="s">
        <v>133</v>
      </c>
      <c r="B216" s="16" t="s">
        <v>0</v>
      </c>
      <c r="C216" s="556" t="s">
        <v>169</v>
      </c>
      <c r="D216" s="556" t="s">
        <v>53</v>
      </c>
      <c r="E216" s="599" t="s">
        <v>413</v>
      </c>
      <c r="F216" s="577"/>
      <c r="G216" s="274"/>
      <c r="H216" s="279" t="str">
        <f>H217</f>
        <v>600,000</v>
      </c>
    </row>
    <row r="217" spans="1:8" s="42" customFormat="1" ht="23.25" customHeight="1">
      <c r="A217" s="68" t="s">
        <v>131</v>
      </c>
      <c r="B217" s="59" t="s">
        <v>0</v>
      </c>
      <c r="C217" s="79" t="s">
        <v>169</v>
      </c>
      <c r="D217" s="79" t="s">
        <v>53</v>
      </c>
      <c r="E217" s="576" t="s">
        <v>412</v>
      </c>
      <c r="F217" s="577"/>
      <c r="G217" s="274"/>
      <c r="H217" s="279" t="str">
        <f>H218</f>
        <v>600,000</v>
      </c>
    </row>
    <row r="218" spans="1:8" s="42" customFormat="1" ht="23.25" customHeight="1">
      <c r="A218" s="376" t="s">
        <v>325</v>
      </c>
      <c r="B218" s="59"/>
      <c r="C218" s="79" t="s">
        <v>169</v>
      </c>
      <c r="D218" s="79" t="s">
        <v>53</v>
      </c>
      <c r="E218" s="576" t="s">
        <v>411</v>
      </c>
      <c r="F218" s="577"/>
      <c r="G218" s="274"/>
      <c r="H218" s="279" t="str">
        <f>H219</f>
        <v>600,000</v>
      </c>
    </row>
    <row r="219" spans="1:8" s="42" customFormat="1" ht="35.25" customHeight="1">
      <c r="A219" s="432" t="s">
        <v>222</v>
      </c>
      <c r="B219" s="269"/>
      <c r="C219" s="79" t="s">
        <v>169</v>
      </c>
      <c r="D219" s="79" t="s">
        <v>53</v>
      </c>
      <c r="E219" s="576" t="s">
        <v>411</v>
      </c>
      <c r="F219" s="577"/>
      <c r="G219" s="274" t="s">
        <v>6</v>
      </c>
      <c r="H219" s="103" t="s">
        <v>383</v>
      </c>
    </row>
    <row r="220" spans="1:8" s="42" customFormat="1" ht="3" customHeight="1">
      <c r="A220" s="73" t="s">
        <v>50</v>
      </c>
      <c r="B220" s="47"/>
      <c r="C220" s="32" t="s">
        <v>24</v>
      </c>
      <c r="D220" s="72"/>
      <c r="E220" s="102"/>
      <c r="F220" s="101"/>
      <c r="G220" s="23"/>
      <c r="H220" s="69" t="str">
        <f>+H221</f>
        <v>0</v>
      </c>
    </row>
    <row r="221" spans="1:8" s="42" customFormat="1" ht="21" customHeight="1" hidden="1">
      <c r="A221" s="73" t="s">
        <v>49</v>
      </c>
      <c r="B221" s="47"/>
      <c r="C221" s="32" t="s">
        <v>24</v>
      </c>
      <c r="D221" s="72" t="s">
        <v>24</v>
      </c>
      <c r="E221" s="102"/>
      <c r="F221" s="101"/>
      <c r="G221" s="23"/>
      <c r="H221" s="69" t="str">
        <f>+H222</f>
        <v>0</v>
      </c>
    </row>
    <row r="222" spans="1:8" s="42" customFormat="1" ht="79.5" customHeight="1" hidden="1">
      <c r="A222" s="73" t="s">
        <v>284</v>
      </c>
      <c r="B222" s="47"/>
      <c r="C222" s="32" t="s">
        <v>24</v>
      </c>
      <c r="D222" s="72" t="s">
        <v>24</v>
      </c>
      <c r="E222" s="100" t="s">
        <v>35</v>
      </c>
      <c r="F222" s="70" t="s">
        <v>16</v>
      </c>
      <c r="G222" s="99"/>
      <c r="H222" s="69" t="str">
        <f>+H223</f>
        <v>0</v>
      </c>
    </row>
    <row r="223" spans="1:8" s="42" customFormat="1" ht="36.75" customHeight="1" hidden="1">
      <c r="A223" s="536" t="s">
        <v>303</v>
      </c>
      <c r="B223" s="59"/>
      <c r="C223" s="32" t="s">
        <v>24</v>
      </c>
      <c r="D223" s="72" t="s">
        <v>24</v>
      </c>
      <c r="E223" s="71" t="s">
        <v>315</v>
      </c>
      <c r="F223" s="70" t="s">
        <v>22</v>
      </c>
      <c r="G223" s="99"/>
      <c r="H223" s="69" t="str">
        <f>+H224</f>
        <v>0</v>
      </c>
    </row>
    <row r="224" spans="1:8" s="42" customFormat="1" ht="21" customHeight="1" hidden="1">
      <c r="A224" s="97" t="s">
        <v>20</v>
      </c>
      <c r="B224" s="47"/>
      <c r="C224" s="16" t="s">
        <v>24</v>
      </c>
      <c r="D224" s="24" t="s">
        <v>24</v>
      </c>
      <c r="E224" s="41" t="s">
        <v>315</v>
      </c>
      <c r="F224" s="40" t="s">
        <v>22</v>
      </c>
      <c r="G224" s="23" t="s">
        <v>6</v>
      </c>
      <c r="H224" s="39" t="s">
        <v>182</v>
      </c>
    </row>
    <row r="225" spans="1:8" s="42" customFormat="1" ht="24.75" customHeight="1">
      <c r="A225" s="25" t="s">
        <v>18</v>
      </c>
      <c r="B225" s="47" t="s">
        <v>0</v>
      </c>
      <c r="C225" s="93">
        <v>10</v>
      </c>
      <c r="D225" s="93"/>
      <c r="E225" s="38"/>
      <c r="F225" s="37"/>
      <c r="G225" s="29"/>
      <c r="H225" s="28">
        <f>H235+H232</f>
        <v>977.6</v>
      </c>
    </row>
    <row r="226" spans="1:34" s="64" customFormat="1" ht="19.5" customHeight="1" hidden="1">
      <c r="A226" s="25" t="s">
        <v>15</v>
      </c>
      <c r="B226" s="47" t="s">
        <v>0</v>
      </c>
      <c r="C226" s="62">
        <v>10</v>
      </c>
      <c r="D226" s="61" t="s">
        <v>9</v>
      </c>
      <c r="E226" s="35"/>
      <c r="F226" s="34"/>
      <c r="G226" s="61"/>
      <c r="H226" s="60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</row>
    <row r="227" spans="1:34" s="64" customFormat="1" ht="19.5" customHeight="1" hidden="1">
      <c r="A227" s="21" t="s">
        <v>13</v>
      </c>
      <c r="B227" s="47" t="s">
        <v>0</v>
      </c>
      <c r="C227" s="58">
        <v>10</v>
      </c>
      <c r="D227" s="57" t="s">
        <v>9</v>
      </c>
      <c r="E227" s="31" t="s">
        <v>31</v>
      </c>
      <c r="F227" s="30" t="s">
        <v>30</v>
      </c>
      <c r="G227" s="56"/>
      <c r="H227" s="54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</row>
    <row r="228" spans="1:34" s="64" customFormat="1" ht="19.5" customHeight="1" hidden="1">
      <c r="A228" s="20" t="s">
        <v>11</v>
      </c>
      <c r="B228" s="47" t="s">
        <v>0</v>
      </c>
      <c r="C228" s="46">
        <v>10</v>
      </c>
      <c r="D228" s="45" t="s">
        <v>9</v>
      </c>
      <c r="E228" s="27" t="s">
        <v>27</v>
      </c>
      <c r="F228" s="26" t="s">
        <v>30</v>
      </c>
      <c r="G228" s="53"/>
      <c r="H228" s="51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</row>
    <row r="229" spans="1:34" s="64" customFormat="1" ht="56.25" customHeight="1" hidden="1">
      <c r="A229" s="50" t="s">
        <v>29</v>
      </c>
      <c r="B229" s="92" t="s">
        <v>0</v>
      </c>
      <c r="C229" s="49">
        <v>10</v>
      </c>
      <c r="D229" s="45" t="s">
        <v>9</v>
      </c>
      <c r="E229" s="27" t="s">
        <v>27</v>
      </c>
      <c r="F229" s="26" t="s">
        <v>26</v>
      </c>
      <c r="G229" s="44"/>
      <c r="H229" s="1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</row>
    <row r="230" spans="1:34" s="64" customFormat="1" ht="56.25" customHeight="1" hidden="1">
      <c r="A230" s="48" t="s">
        <v>28</v>
      </c>
      <c r="B230" s="67"/>
      <c r="C230" s="524">
        <v>10</v>
      </c>
      <c r="D230" s="45" t="s">
        <v>9</v>
      </c>
      <c r="E230" s="27" t="s">
        <v>27</v>
      </c>
      <c r="F230" s="26" t="s">
        <v>26</v>
      </c>
      <c r="G230" s="445" t="s">
        <v>25</v>
      </c>
      <c r="H230" s="1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</row>
    <row r="231" spans="1:34" s="64" customFormat="1" ht="24" customHeight="1">
      <c r="A231" s="525" t="s">
        <v>15</v>
      </c>
      <c r="B231" s="526" t="s">
        <v>0</v>
      </c>
      <c r="C231" s="527">
        <v>10</v>
      </c>
      <c r="D231" s="380" t="s">
        <v>9</v>
      </c>
      <c r="E231" s="27"/>
      <c r="F231" s="26"/>
      <c r="G231" s="43"/>
      <c r="H231" s="51" t="s">
        <v>354</v>
      </c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</row>
    <row r="232" spans="1:34" s="64" customFormat="1" ht="27.75" customHeight="1">
      <c r="A232" s="75" t="s">
        <v>131</v>
      </c>
      <c r="B232" s="67"/>
      <c r="C232" s="444" t="s">
        <v>38</v>
      </c>
      <c r="D232" s="444" t="s">
        <v>9</v>
      </c>
      <c r="E232" s="572" t="s">
        <v>272</v>
      </c>
      <c r="F232" s="573"/>
      <c r="G232" s="29"/>
      <c r="H232" s="54" t="s">
        <v>354</v>
      </c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</row>
    <row r="233" spans="1:34" s="64" customFormat="1" ht="30" customHeight="1">
      <c r="A233" s="443" t="s">
        <v>29</v>
      </c>
      <c r="B233" s="67"/>
      <c r="C233" s="442" t="s">
        <v>38</v>
      </c>
      <c r="D233" s="442" t="s">
        <v>9</v>
      </c>
      <c r="E233" s="576" t="s">
        <v>271</v>
      </c>
      <c r="F233" s="577"/>
      <c r="G233" s="79"/>
      <c r="H233" s="78" t="s">
        <v>354</v>
      </c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</row>
    <row r="234" spans="1:34" s="64" customFormat="1" ht="27.75" customHeight="1">
      <c r="A234" s="374" t="s">
        <v>28</v>
      </c>
      <c r="B234" s="67"/>
      <c r="C234" s="442" t="s">
        <v>38</v>
      </c>
      <c r="D234" s="442" t="s">
        <v>9</v>
      </c>
      <c r="E234" s="576" t="s">
        <v>271</v>
      </c>
      <c r="F234" s="577"/>
      <c r="G234" s="79" t="s">
        <v>25</v>
      </c>
      <c r="H234" s="78" t="s">
        <v>354</v>
      </c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</row>
    <row r="235" spans="1:34" s="64" customFormat="1" ht="21" customHeight="1">
      <c r="A235" s="91" t="s">
        <v>43</v>
      </c>
      <c r="B235" s="67"/>
      <c r="C235" s="58">
        <v>10</v>
      </c>
      <c r="D235" s="57" t="s">
        <v>77</v>
      </c>
      <c r="E235" s="90"/>
      <c r="F235" s="89"/>
      <c r="G235" s="87"/>
      <c r="H235" s="28" t="str">
        <f>H236</f>
        <v>957,600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</row>
    <row r="236" spans="1:34" s="64" customFormat="1" ht="94.5" customHeight="1">
      <c r="A236" s="116" t="s">
        <v>349</v>
      </c>
      <c r="B236" s="67"/>
      <c r="C236" s="88">
        <v>10</v>
      </c>
      <c r="D236" s="88" t="s">
        <v>77</v>
      </c>
      <c r="E236" s="31" t="s">
        <v>42</v>
      </c>
      <c r="F236" s="30" t="s">
        <v>16</v>
      </c>
      <c r="G236" s="87"/>
      <c r="H236" s="28" t="str">
        <f>H237</f>
        <v>957,600</v>
      </c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</row>
    <row r="237" spans="1:34" s="64" customFormat="1" ht="112.5" customHeight="1">
      <c r="A237" s="537" t="s">
        <v>355</v>
      </c>
      <c r="B237" s="538"/>
      <c r="C237" s="539" t="s">
        <v>38</v>
      </c>
      <c r="D237" s="540" t="s">
        <v>77</v>
      </c>
      <c r="E237" s="229" t="s">
        <v>40</v>
      </c>
      <c r="F237" s="228" t="s">
        <v>16</v>
      </c>
      <c r="G237" s="29"/>
      <c r="H237" s="28" t="str">
        <f>H238</f>
        <v>957,600</v>
      </c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</row>
    <row r="238" spans="1:34" s="64" customFormat="1" ht="20.25" customHeight="1">
      <c r="A238" s="515" t="s">
        <v>346</v>
      </c>
      <c r="B238" s="67"/>
      <c r="C238" s="81" t="s">
        <v>38</v>
      </c>
      <c r="D238" s="80" t="s">
        <v>77</v>
      </c>
      <c r="E238" s="27" t="s">
        <v>316</v>
      </c>
      <c r="F238" s="26" t="s">
        <v>323</v>
      </c>
      <c r="G238" s="29"/>
      <c r="H238" s="22" t="str">
        <f>H239</f>
        <v>957,600</v>
      </c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</row>
    <row r="239" spans="1:34" s="64" customFormat="1" ht="21" customHeight="1">
      <c r="A239" s="48" t="s">
        <v>28</v>
      </c>
      <c r="B239" s="67"/>
      <c r="C239" s="441" t="s">
        <v>38</v>
      </c>
      <c r="D239" s="440" t="s">
        <v>77</v>
      </c>
      <c r="E239" s="27" t="s">
        <v>316</v>
      </c>
      <c r="F239" s="26" t="s">
        <v>323</v>
      </c>
      <c r="G239" s="79" t="s">
        <v>25</v>
      </c>
      <c r="H239" s="78" t="s">
        <v>378</v>
      </c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</row>
    <row r="240" spans="1:34" s="64" customFormat="1" ht="20.25" customHeight="1">
      <c r="A240" s="75" t="s">
        <v>36</v>
      </c>
      <c r="B240" s="67"/>
      <c r="C240" s="74">
        <v>11</v>
      </c>
      <c r="D240" s="72"/>
      <c r="E240" s="77"/>
      <c r="F240" s="76"/>
      <c r="G240" s="69"/>
      <c r="H240" s="483">
        <f>+H241</f>
        <v>100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</row>
    <row r="241" spans="1:34" s="64" customFormat="1" ht="21" customHeight="1">
      <c r="A241" s="528" t="s">
        <v>345</v>
      </c>
      <c r="B241" s="67"/>
      <c r="C241" s="74">
        <v>11</v>
      </c>
      <c r="D241" s="72" t="s">
        <v>9</v>
      </c>
      <c r="E241" s="71"/>
      <c r="F241" s="70"/>
      <c r="G241" s="69"/>
      <c r="H241" s="483">
        <f>+H242</f>
        <v>100</v>
      </c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</row>
    <row r="242" spans="1:34" s="64" customFormat="1" ht="78.75" customHeight="1">
      <c r="A242" s="73" t="s">
        <v>284</v>
      </c>
      <c r="B242" s="67"/>
      <c r="C242" s="32" t="s">
        <v>33</v>
      </c>
      <c r="D242" s="72" t="s">
        <v>9</v>
      </c>
      <c r="E242" s="71" t="s">
        <v>35</v>
      </c>
      <c r="F242" s="70" t="s">
        <v>16</v>
      </c>
      <c r="G242" s="69"/>
      <c r="H242" s="483">
        <f>+H243</f>
        <v>100</v>
      </c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</row>
    <row r="243" spans="1:34" s="64" customFormat="1" ht="75.75" customHeight="1">
      <c r="A243" s="96" t="s">
        <v>304</v>
      </c>
      <c r="B243" s="538"/>
      <c r="C243" s="32" t="s">
        <v>33</v>
      </c>
      <c r="D243" s="72" t="s">
        <v>9</v>
      </c>
      <c r="E243" s="71" t="s">
        <v>317</v>
      </c>
      <c r="F243" s="70" t="s">
        <v>32</v>
      </c>
      <c r="G243" s="99"/>
      <c r="H243" s="483">
        <f>H244</f>
        <v>100</v>
      </c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</row>
    <row r="244" spans="1:34" s="64" customFormat="1" ht="57.75" customHeight="1">
      <c r="A244" s="487" t="s">
        <v>318</v>
      </c>
      <c r="B244" s="271" t="s">
        <v>0</v>
      </c>
      <c r="C244" s="271" t="s">
        <v>33</v>
      </c>
      <c r="D244" s="478" t="s">
        <v>9</v>
      </c>
      <c r="E244" s="485" t="s">
        <v>317</v>
      </c>
      <c r="F244" s="486" t="s">
        <v>319</v>
      </c>
      <c r="G244" s="479"/>
      <c r="H244" s="484">
        <v>100</v>
      </c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</row>
    <row r="245" spans="1:8" s="42" customFormat="1" ht="25.5" customHeight="1">
      <c r="A245" s="33" t="s">
        <v>20</v>
      </c>
      <c r="B245" s="63" t="s">
        <v>0</v>
      </c>
      <c r="C245" s="16" t="s">
        <v>33</v>
      </c>
      <c r="D245" s="24" t="s">
        <v>9</v>
      </c>
      <c r="E245" s="41" t="s">
        <v>317</v>
      </c>
      <c r="F245" s="40" t="s">
        <v>32</v>
      </c>
      <c r="G245" s="23" t="s">
        <v>6</v>
      </c>
      <c r="H245" s="484">
        <v>100</v>
      </c>
    </row>
    <row r="246" spans="1:8" s="42" customFormat="1" ht="3.75" customHeight="1">
      <c r="A246" s="48"/>
      <c r="B246" s="63"/>
      <c r="C246" s="16"/>
      <c r="D246" s="24"/>
      <c r="E246" s="41"/>
      <c r="F246" s="40"/>
      <c r="G246" s="23"/>
      <c r="H246" s="484"/>
    </row>
    <row r="247" spans="1:8" s="42" customFormat="1" ht="3.75" customHeight="1">
      <c r="A247" s="33"/>
      <c r="B247" s="63"/>
      <c r="C247" s="16"/>
      <c r="D247" s="24"/>
      <c r="E247" s="41"/>
      <c r="F247" s="40"/>
      <c r="G247" s="23"/>
      <c r="H247" s="484"/>
    </row>
    <row r="248" spans="1:8" s="42" customFormat="1" ht="18.75" customHeight="1" hidden="1">
      <c r="A248" s="25" t="s">
        <v>15</v>
      </c>
      <c r="B248" s="32" t="s">
        <v>0</v>
      </c>
      <c r="C248" s="62">
        <v>10</v>
      </c>
      <c r="D248" s="61" t="s">
        <v>9</v>
      </c>
      <c r="E248" s="35"/>
      <c r="F248" s="34"/>
      <c r="G248" s="61"/>
      <c r="H248" s="61"/>
    </row>
    <row r="249" spans="1:8" s="42" customFormat="1" ht="54" customHeight="1" hidden="1">
      <c r="A249" s="21" t="s">
        <v>13</v>
      </c>
      <c r="B249" s="59" t="s">
        <v>0</v>
      </c>
      <c r="C249" s="58">
        <v>10</v>
      </c>
      <c r="D249" s="57" t="s">
        <v>9</v>
      </c>
      <c r="E249" s="31" t="s">
        <v>31</v>
      </c>
      <c r="F249" s="30" t="s">
        <v>30</v>
      </c>
      <c r="G249" s="56"/>
      <c r="H249" s="55"/>
    </row>
    <row r="250" spans="1:8" s="42" customFormat="1" ht="68.25" customHeight="1" hidden="1">
      <c r="A250" s="20" t="s">
        <v>11</v>
      </c>
      <c r="B250" s="47" t="s">
        <v>0</v>
      </c>
      <c r="C250" s="46">
        <v>10</v>
      </c>
      <c r="D250" s="45" t="s">
        <v>9</v>
      </c>
      <c r="E250" s="27" t="s">
        <v>27</v>
      </c>
      <c r="F250" s="26" t="s">
        <v>30</v>
      </c>
      <c r="G250" s="53"/>
      <c r="H250" s="52"/>
    </row>
    <row r="251" spans="1:8" s="42" customFormat="1" ht="20.25" customHeight="1" hidden="1">
      <c r="A251" s="50" t="s">
        <v>29</v>
      </c>
      <c r="B251" s="47" t="s">
        <v>0</v>
      </c>
      <c r="C251" s="49">
        <v>10</v>
      </c>
      <c r="D251" s="45" t="s">
        <v>9</v>
      </c>
      <c r="E251" s="27" t="s">
        <v>27</v>
      </c>
      <c r="F251" s="26" t="s">
        <v>26</v>
      </c>
      <c r="G251" s="44"/>
      <c r="H251" s="43"/>
    </row>
    <row r="252" spans="1:8" s="42" customFormat="1" ht="20.25" customHeight="1" hidden="1">
      <c r="A252" s="48" t="s">
        <v>28</v>
      </c>
      <c r="B252" s="47" t="s">
        <v>0</v>
      </c>
      <c r="C252" s="46">
        <v>10</v>
      </c>
      <c r="D252" s="45" t="s">
        <v>9</v>
      </c>
      <c r="E252" s="27" t="s">
        <v>27</v>
      </c>
      <c r="F252" s="26" t="s">
        <v>26</v>
      </c>
      <c r="G252" s="44" t="s">
        <v>25</v>
      </c>
      <c r="H252" s="43"/>
    </row>
    <row r="253" spans="1:34" s="10" customFormat="1" ht="18.75" customHeight="1" hidden="1">
      <c r="A253" s="33" t="s">
        <v>20</v>
      </c>
      <c r="B253" s="16" t="s">
        <v>0</v>
      </c>
      <c r="C253" s="16" t="s">
        <v>24</v>
      </c>
      <c r="D253" s="24" t="s">
        <v>24</v>
      </c>
      <c r="E253" s="41" t="s">
        <v>23</v>
      </c>
      <c r="F253" s="40" t="s">
        <v>22</v>
      </c>
      <c r="G253" s="23" t="s">
        <v>6</v>
      </c>
      <c r="H253" s="2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s="10" customFormat="1" ht="37.5" customHeight="1" hidden="1">
      <c r="A254" s="33" t="s">
        <v>20</v>
      </c>
      <c r="B254" s="19" t="s">
        <v>0</v>
      </c>
      <c r="C254" s="29" t="s">
        <v>10</v>
      </c>
      <c r="D254" s="29"/>
      <c r="E254" s="38"/>
      <c r="F254" s="37"/>
      <c r="G254" s="29"/>
      <c r="H254" s="29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s="10" customFormat="1" ht="18.75" customHeight="1" hidden="1">
      <c r="A255" s="36" t="s">
        <v>21</v>
      </c>
      <c r="B255" s="19" t="s">
        <v>0</v>
      </c>
      <c r="C255" s="29" t="s">
        <v>10</v>
      </c>
      <c r="D255" s="29" t="s">
        <v>9</v>
      </c>
      <c r="E255" s="35"/>
      <c r="F255" s="34"/>
      <c r="G255" s="29"/>
      <c r="H255" s="29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s="10" customFormat="1" ht="18.75" customHeight="1" hidden="1">
      <c r="A256" s="33" t="s">
        <v>20</v>
      </c>
      <c r="B256" s="19" t="s">
        <v>0</v>
      </c>
      <c r="C256" s="32" t="s">
        <v>10</v>
      </c>
      <c r="D256" s="32" t="s">
        <v>9</v>
      </c>
      <c r="E256" s="31" t="s">
        <v>19</v>
      </c>
      <c r="F256" s="30" t="s">
        <v>16</v>
      </c>
      <c r="G256" s="29"/>
      <c r="H256" s="29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s="10" customFormat="1" ht="18.75" customHeight="1" hidden="1">
      <c r="A257" s="25" t="s">
        <v>18</v>
      </c>
      <c r="B257" s="19" t="s">
        <v>0</v>
      </c>
      <c r="C257" s="16" t="s">
        <v>10</v>
      </c>
      <c r="D257" s="16" t="s">
        <v>9</v>
      </c>
      <c r="E257" s="27" t="s">
        <v>17</v>
      </c>
      <c r="F257" s="26" t="s">
        <v>16</v>
      </c>
      <c r="G257" s="16"/>
      <c r="H257" s="16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s="10" customFormat="1" ht="56.25" customHeight="1" hidden="1">
      <c r="A258" s="25" t="s">
        <v>15</v>
      </c>
      <c r="B258" s="19" t="s">
        <v>0</v>
      </c>
      <c r="C258" s="16" t="s">
        <v>10</v>
      </c>
      <c r="D258" s="24" t="s">
        <v>9</v>
      </c>
      <c r="E258" s="18" t="s">
        <v>8</v>
      </c>
      <c r="F258" s="17" t="s">
        <v>14</v>
      </c>
      <c r="G258" s="23"/>
      <c r="H258" s="2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s="10" customFormat="1" ht="56.25" customHeight="1" hidden="1">
      <c r="A259" s="21" t="s">
        <v>13</v>
      </c>
      <c r="B259" s="19" t="s">
        <v>0</v>
      </c>
      <c r="C259" s="16" t="s">
        <v>10</v>
      </c>
      <c r="D259" s="16" t="s">
        <v>9</v>
      </c>
      <c r="E259" s="18" t="s">
        <v>8</v>
      </c>
      <c r="F259" s="17" t="s">
        <v>7</v>
      </c>
      <c r="G259" s="16" t="s">
        <v>12</v>
      </c>
      <c r="H259" s="16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s="10" customFormat="1" ht="18.75" customHeight="1" hidden="1">
      <c r="A260" s="20" t="s">
        <v>11</v>
      </c>
      <c r="B260" s="19" t="s">
        <v>0</v>
      </c>
      <c r="C260" s="16" t="s">
        <v>10</v>
      </c>
      <c r="D260" s="16" t="s">
        <v>9</v>
      </c>
      <c r="E260" s="18" t="s">
        <v>8</v>
      </c>
      <c r="F260" s="17" t="s">
        <v>7</v>
      </c>
      <c r="G260" s="16" t="s">
        <v>6</v>
      </c>
      <c r="H260" s="16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s="10" customFormat="1" ht="18.75">
      <c r="A261" s="9"/>
      <c r="B261" s="8"/>
      <c r="C261" s="8"/>
      <c r="D261" s="14"/>
      <c r="E261" s="13"/>
      <c r="F261" s="12"/>
      <c r="G261" s="8"/>
      <c r="H261" s="8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s="10" customFormat="1" ht="18.75">
      <c r="A262" s="9"/>
      <c r="B262" s="8"/>
      <c r="C262" s="8"/>
      <c r="D262" s="14"/>
      <c r="E262" s="13"/>
      <c r="F262" s="12"/>
      <c r="G262" s="8"/>
      <c r="H262" s="8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s="10" customFormat="1" ht="18.75">
      <c r="A263" s="9"/>
      <c r="B263" s="8"/>
      <c r="C263" s="8"/>
      <c r="D263" s="14"/>
      <c r="E263" s="13"/>
      <c r="F263" s="12"/>
      <c r="G263" s="8"/>
      <c r="H263" s="8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s="10" customFormat="1" ht="18.75">
      <c r="A264" s="9"/>
      <c r="B264" s="8"/>
      <c r="C264" s="8"/>
      <c r="D264" s="14"/>
      <c r="E264" s="13"/>
      <c r="F264" s="12"/>
      <c r="G264" s="8"/>
      <c r="H264" s="8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s="10" customFormat="1" ht="18.75">
      <c r="A265" s="9"/>
      <c r="B265" s="8"/>
      <c r="C265" s="8"/>
      <c r="D265" s="14"/>
      <c r="E265" s="13"/>
      <c r="F265" s="12"/>
      <c r="G265" s="8"/>
      <c r="H265" s="8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s="10" customFormat="1" ht="18.75">
      <c r="A266" s="9"/>
      <c r="B266" s="8"/>
      <c r="C266" s="8"/>
      <c r="D266" s="14"/>
      <c r="E266" s="13"/>
      <c r="F266" s="12"/>
      <c r="G266" s="8"/>
      <c r="H266" s="8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s="10" customFormat="1" ht="18.75">
      <c r="A267" s="9"/>
      <c r="B267" s="8"/>
      <c r="C267" s="8"/>
      <c r="D267" s="14"/>
      <c r="E267" s="13"/>
      <c r="F267" s="12"/>
      <c r="G267" s="8"/>
      <c r="H267" s="8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s="10" customFormat="1" ht="18.75">
      <c r="A268" s="9"/>
      <c r="B268" s="8"/>
      <c r="C268" s="8"/>
      <c r="D268" s="14"/>
      <c r="E268" s="13"/>
      <c r="F268" s="12"/>
      <c r="G268" s="8"/>
      <c r="H268" s="8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s="10" customFormat="1" ht="18.75">
      <c r="A269" s="9"/>
      <c r="B269" s="8"/>
      <c r="C269" s="8"/>
      <c r="D269" s="14"/>
      <c r="E269" s="13"/>
      <c r="F269" s="12"/>
      <c r="G269" s="8"/>
      <c r="H269" s="8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s="10" customFormat="1" ht="18.75">
      <c r="A270" s="9"/>
      <c r="B270" s="8"/>
      <c r="C270" s="8"/>
      <c r="D270" s="14"/>
      <c r="E270" s="13"/>
      <c r="F270" s="12"/>
      <c r="G270" s="8"/>
      <c r="H270" s="8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s="10" customFormat="1" ht="18.75">
      <c r="A271" s="9"/>
      <c r="B271" s="8"/>
      <c r="C271" s="8"/>
      <c r="D271" s="14"/>
      <c r="E271" s="13"/>
      <c r="F271" s="12"/>
      <c r="G271" s="8"/>
      <c r="H271" s="8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s="10" customFormat="1" ht="18.75">
      <c r="A272" s="9"/>
      <c r="B272" s="8"/>
      <c r="C272" s="8"/>
      <c r="D272" s="14"/>
      <c r="E272" s="13"/>
      <c r="F272" s="12"/>
      <c r="G272" s="8"/>
      <c r="H272" s="8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s="10" customFormat="1" ht="18.75">
      <c r="A273" s="9"/>
      <c r="B273" s="8"/>
      <c r="C273" s="8"/>
      <c r="D273" s="14"/>
      <c r="E273" s="13"/>
      <c r="F273" s="12"/>
      <c r="G273" s="8"/>
      <c r="H273" s="8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s="10" customFormat="1" ht="18.75">
      <c r="A274" s="9"/>
      <c r="B274" s="8"/>
      <c r="C274" s="8"/>
      <c r="D274" s="14"/>
      <c r="E274" s="13"/>
      <c r="F274" s="12"/>
      <c r="G274" s="8"/>
      <c r="H274" s="8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s="10" customFormat="1" ht="18.75">
      <c r="A275" s="9"/>
      <c r="B275" s="8"/>
      <c r="C275" s="8"/>
      <c r="D275" s="14"/>
      <c r="E275" s="13"/>
      <c r="F275" s="12"/>
      <c r="G275" s="8"/>
      <c r="H275" s="8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s="10" customFormat="1" ht="18.75">
      <c r="A276" s="9"/>
      <c r="B276" s="8"/>
      <c r="C276" s="8"/>
      <c r="D276" s="14"/>
      <c r="E276" s="13"/>
      <c r="F276" s="12"/>
      <c r="G276" s="8"/>
      <c r="H276" s="8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s="10" customFormat="1" ht="18.75">
      <c r="A277" s="9"/>
      <c r="B277" s="8"/>
      <c r="C277" s="8"/>
      <c r="D277" s="14"/>
      <c r="E277" s="13"/>
      <c r="F277" s="12"/>
      <c r="G277" s="8"/>
      <c r="H277" s="8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s="10" customFormat="1" ht="18.75">
      <c r="A278" s="9"/>
      <c r="B278" s="8"/>
      <c r="C278" s="8"/>
      <c r="D278" s="14"/>
      <c r="E278" s="13"/>
      <c r="F278" s="12"/>
      <c r="G278" s="8"/>
      <c r="H278" s="8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s="10" customFormat="1" ht="18.75">
      <c r="A279" s="9"/>
      <c r="B279" s="8"/>
      <c r="C279" s="8"/>
      <c r="D279" s="14"/>
      <c r="E279" s="13"/>
      <c r="F279" s="12"/>
      <c r="G279" s="8"/>
      <c r="H279" s="8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</sheetData>
  <sheetProtection/>
  <mergeCells count="53">
    <mergeCell ref="E205:F205"/>
    <mergeCell ref="E206:F206"/>
    <mergeCell ref="E211:F211"/>
    <mergeCell ref="E210:F210"/>
    <mergeCell ref="E209:F209"/>
    <mergeCell ref="E208:F208"/>
    <mergeCell ref="A7:B7"/>
    <mergeCell ref="C7:D7"/>
    <mergeCell ref="E7:H7"/>
    <mergeCell ref="A6:H6"/>
    <mergeCell ref="E232:F232"/>
    <mergeCell ref="E163:F163"/>
    <mergeCell ref="E164:F164"/>
    <mergeCell ref="A8:G8"/>
    <mergeCell ref="A9:G9"/>
    <mergeCell ref="E219:F219"/>
    <mergeCell ref="E233:F233"/>
    <mergeCell ref="E169:F169"/>
    <mergeCell ref="E212:F212"/>
    <mergeCell ref="E213:F213"/>
    <mergeCell ref="E204:F204"/>
    <mergeCell ref="E234:F234"/>
    <mergeCell ref="E207:F207"/>
    <mergeCell ref="E218:F218"/>
    <mergeCell ref="E217:F217"/>
    <mergeCell ref="E216:F216"/>
    <mergeCell ref="E133:F133"/>
    <mergeCell ref="A10:H10"/>
    <mergeCell ref="E74:F74"/>
    <mergeCell ref="E134:F134"/>
    <mergeCell ref="E68:F68"/>
    <mergeCell ref="A1:H1"/>
    <mergeCell ref="A2:H2"/>
    <mergeCell ref="A3:H3"/>
    <mergeCell ref="A4:H4"/>
    <mergeCell ref="A5:H5"/>
    <mergeCell ref="E168:F168"/>
    <mergeCell ref="E106:F106"/>
    <mergeCell ref="E88:F88"/>
    <mergeCell ref="E105:F105"/>
    <mergeCell ref="E142:F142"/>
    <mergeCell ref="E104:F104"/>
    <mergeCell ref="E110:F110"/>
    <mergeCell ref="E111:F111"/>
    <mergeCell ref="E109:F109"/>
    <mergeCell ref="E108:F108"/>
    <mergeCell ref="E159:F159"/>
    <mergeCell ref="E167:F167"/>
    <mergeCell ref="E166:F166"/>
    <mergeCell ref="E165:F165"/>
    <mergeCell ref="E162:F162"/>
    <mergeCell ref="E161:F161"/>
    <mergeCell ref="E160:F1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0"/>
  <sheetViews>
    <sheetView zoomScale="78" zoomScaleNormal="78" zoomScalePageLayoutView="0" workbookViewId="0" topLeftCell="A98">
      <selection activeCell="A106" sqref="A106"/>
    </sheetView>
  </sheetViews>
  <sheetFormatPr defaultColWidth="9.140625" defaultRowHeight="15"/>
  <cols>
    <col min="1" max="1" width="108.00390625" style="9" customWidth="1"/>
    <col min="2" max="2" width="8.7109375" style="8" customWidth="1"/>
    <col min="3" max="3" width="8.7109375" style="4" customWidth="1"/>
    <col min="4" max="4" width="9.140625" style="7" customWidth="1"/>
    <col min="5" max="5" width="14.00390625" style="6" customWidth="1"/>
    <col min="6" max="6" width="8.8515625" style="5" customWidth="1"/>
    <col min="7" max="7" width="10.421875" style="4" customWidth="1"/>
    <col min="8" max="8" width="14.7109375" style="4" customWidth="1"/>
    <col min="9" max="32" width="9.140625" style="3" customWidth="1"/>
  </cols>
  <sheetData>
    <row r="1" spans="1:8" s="1" customFormat="1" ht="15.75" customHeight="1">
      <c r="A1" s="591" t="s">
        <v>223</v>
      </c>
      <c r="B1" s="591"/>
      <c r="C1" s="591"/>
      <c r="D1" s="591"/>
      <c r="E1" s="591"/>
      <c r="F1" s="591"/>
      <c r="G1" s="591"/>
      <c r="H1" s="591"/>
    </row>
    <row r="2" spans="1:8" s="1" customFormat="1" ht="15.75" customHeight="1">
      <c r="A2" s="618" t="s">
        <v>4</v>
      </c>
      <c r="B2" s="618"/>
      <c r="C2" s="618"/>
      <c r="D2" s="618"/>
      <c r="E2" s="618"/>
      <c r="F2" s="618"/>
      <c r="G2" s="618"/>
      <c r="H2" s="618"/>
    </row>
    <row r="3" spans="1:8" s="1" customFormat="1" ht="15.75" customHeight="1">
      <c r="A3" s="618" t="s">
        <v>375</v>
      </c>
      <c r="B3" s="618"/>
      <c r="C3" s="618"/>
      <c r="D3" s="618"/>
      <c r="E3" s="618"/>
      <c r="F3" s="618"/>
      <c r="G3" s="618"/>
      <c r="H3" s="618"/>
    </row>
    <row r="4" spans="1:8" s="2" customFormat="1" ht="16.5" customHeight="1">
      <c r="A4" s="619" t="s">
        <v>376</v>
      </c>
      <c r="B4" s="619"/>
      <c r="C4" s="619"/>
      <c r="D4" s="619"/>
      <c r="E4" s="619"/>
      <c r="F4" s="619"/>
      <c r="G4" s="619"/>
      <c r="H4" s="619"/>
    </row>
    <row r="5" spans="1:8" s="2" customFormat="1" ht="16.5" customHeight="1">
      <c r="A5" s="619" t="s">
        <v>3</v>
      </c>
      <c r="B5" s="619"/>
      <c r="C5" s="619"/>
      <c r="D5" s="619"/>
      <c r="E5" s="619"/>
      <c r="F5" s="619"/>
      <c r="G5" s="619"/>
      <c r="H5" s="619"/>
    </row>
    <row r="6" spans="1:8" s="2" customFormat="1" ht="16.5" customHeight="1">
      <c r="A6" s="619" t="s">
        <v>361</v>
      </c>
      <c r="B6" s="619"/>
      <c r="C6" s="619"/>
      <c r="D6" s="619"/>
      <c r="E6" s="619"/>
      <c r="F6" s="619"/>
      <c r="G6" s="619"/>
      <c r="H6" s="619"/>
    </row>
    <row r="7" spans="1:8" s="2" customFormat="1" ht="16.5" customHeight="1">
      <c r="A7" s="600"/>
      <c r="B7" s="600"/>
      <c r="C7" s="600"/>
      <c r="D7" s="600"/>
      <c r="E7" s="622" t="s">
        <v>440</v>
      </c>
      <c r="F7" s="622"/>
      <c r="G7" s="622"/>
      <c r="H7" s="622"/>
    </row>
    <row r="8" spans="1:8" s="2" customFormat="1" ht="66" customHeight="1">
      <c r="A8" s="625" t="s">
        <v>363</v>
      </c>
      <c r="B8" s="625"/>
      <c r="C8" s="625"/>
      <c r="D8" s="625"/>
      <c r="E8" s="625"/>
      <c r="F8" s="625"/>
      <c r="G8" s="625"/>
      <c r="H8" s="625"/>
    </row>
    <row r="9" spans="1:8" s="238" customFormat="1" ht="15.75">
      <c r="A9" s="286"/>
      <c r="B9" s="285"/>
      <c r="C9" s="284"/>
      <c r="D9" s="284"/>
      <c r="E9" s="284"/>
      <c r="F9" s="284"/>
      <c r="G9" s="283"/>
      <c r="H9" s="522" t="s">
        <v>344</v>
      </c>
    </row>
    <row r="10" spans="1:32" s="235" customFormat="1" ht="54" customHeight="1">
      <c r="A10" s="242" t="s">
        <v>1</v>
      </c>
      <c r="B10" s="241" t="s">
        <v>192</v>
      </c>
      <c r="C10" s="241" t="s">
        <v>199</v>
      </c>
      <c r="D10" s="224" t="s">
        <v>198</v>
      </c>
      <c r="E10" s="240" t="s">
        <v>197</v>
      </c>
      <c r="F10" s="37"/>
      <c r="G10" s="223" t="s">
        <v>196</v>
      </c>
      <c r="H10" s="223" t="s">
        <v>343</v>
      </c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</row>
    <row r="11" spans="1:32" s="10" customFormat="1" ht="18.75">
      <c r="A11" s="117" t="s">
        <v>195</v>
      </c>
      <c r="B11" s="32"/>
      <c r="C11" s="29"/>
      <c r="D11" s="115"/>
      <c r="E11" s="224"/>
      <c r="F11" s="223"/>
      <c r="G11" s="114"/>
      <c r="H11" s="256">
        <f>H13+H101+H116+H159+H222+H237+H213+H210</f>
        <v>34367.479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.75">
      <c r="A12" s="370" t="s">
        <v>5</v>
      </c>
      <c r="B12" s="32" t="s">
        <v>0</v>
      </c>
      <c r="C12" s="29"/>
      <c r="D12" s="115"/>
      <c r="E12" s="224"/>
      <c r="F12" s="223"/>
      <c r="G12" s="114"/>
      <c r="H12" s="256">
        <f>H11</f>
        <v>34367.479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.75">
      <c r="A13" s="117" t="s">
        <v>194</v>
      </c>
      <c r="B13" s="32" t="s">
        <v>0</v>
      </c>
      <c r="C13" s="29" t="s">
        <v>9</v>
      </c>
      <c r="D13" s="115"/>
      <c r="E13" s="224"/>
      <c r="F13" s="223"/>
      <c r="G13" s="114"/>
      <c r="H13" s="256">
        <f>H14+H19+H59+H54</f>
        <v>8745.5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37.5">
      <c r="A14" s="25" t="s">
        <v>193</v>
      </c>
      <c r="B14" s="32" t="s">
        <v>0</v>
      </c>
      <c r="C14" s="29" t="s">
        <v>9</v>
      </c>
      <c r="D14" s="115" t="s">
        <v>66</v>
      </c>
      <c r="E14" s="224"/>
      <c r="F14" s="223"/>
      <c r="G14" s="114"/>
      <c r="H14" s="256">
        <f>+H15</f>
        <v>655.96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54" customFormat="1" ht="18.75">
      <c r="A15" s="144" t="s">
        <v>191</v>
      </c>
      <c r="B15" s="59" t="s">
        <v>0</v>
      </c>
      <c r="C15" s="59" t="s">
        <v>9</v>
      </c>
      <c r="D15" s="109" t="s">
        <v>66</v>
      </c>
      <c r="E15" s="597" t="s">
        <v>432</v>
      </c>
      <c r="F15" s="598"/>
      <c r="G15" s="141"/>
      <c r="H15" s="281">
        <f>+H16</f>
        <v>655.96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</row>
    <row r="16" spans="1:32" s="64" customFormat="1" ht="19.5">
      <c r="A16" s="110" t="s">
        <v>189</v>
      </c>
      <c r="B16" s="47" t="s">
        <v>0</v>
      </c>
      <c r="C16" s="47" t="s">
        <v>9</v>
      </c>
      <c r="D16" s="107" t="s">
        <v>66</v>
      </c>
      <c r="E16" s="589" t="s">
        <v>433</v>
      </c>
      <c r="F16" s="590"/>
      <c r="G16" s="136"/>
      <c r="H16" s="280">
        <f>+H17</f>
        <v>655.96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s="64" customFormat="1" ht="19.5">
      <c r="A17" s="110" t="s">
        <v>173</v>
      </c>
      <c r="B17" s="47" t="s">
        <v>0</v>
      </c>
      <c r="C17" s="47" t="s">
        <v>9</v>
      </c>
      <c r="D17" s="107" t="s">
        <v>66</v>
      </c>
      <c r="E17" s="589" t="s">
        <v>434</v>
      </c>
      <c r="F17" s="590"/>
      <c r="G17" s="136"/>
      <c r="H17" s="280">
        <f>+H18</f>
        <v>655.96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s="64" customFormat="1" ht="66.75" customHeight="1">
      <c r="A18" s="68" t="s">
        <v>44</v>
      </c>
      <c r="B18" s="16" t="s">
        <v>0</v>
      </c>
      <c r="C18" s="16" t="s">
        <v>9</v>
      </c>
      <c r="D18" s="24" t="s">
        <v>66</v>
      </c>
      <c r="E18" s="589" t="s">
        <v>434</v>
      </c>
      <c r="F18" s="590"/>
      <c r="G18" s="104" t="s">
        <v>12</v>
      </c>
      <c r="H18" s="279">
        <v>655.96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s="64" customFormat="1" ht="56.25">
      <c r="A19" s="25" t="s">
        <v>187</v>
      </c>
      <c r="B19" s="32" t="s">
        <v>0</v>
      </c>
      <c r="C19" s="29" t="s">
        <v>9</v>
      </c>
      <c r="D19" s="29" t="s">
        <v>77</v>
      </c>
      <c r="E19" s="115"/>
      <c r="F19" s="114"/>
      <c r="G19" s="29"/>
      <c r="H19" s="256">
        <f>+H20</f>
        <v>2686.051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s="64" customFormat="1" ht="19.5">
      <c r="A20" s="144" t="s">
        <v>186</v>
      </c>
      <c r="B20" s="59" t="s">
        <v>0</v>
      </c>
      <c r="C20" s="59" t="s">
        <v>9</v>
      </c>
      <c r="D20" s="109" t="s">
        <v>77</v>
      </c>
      <c r="E20" s="597" t="s">
        <v>436</v>
      </c>
      <c r="F20" s="598"/>
      <c r="G20" s="234"/>
      <c r="H20" s="281">
        <f>+H21</f>
        <v>2686.051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s="64" customFormat="1" ht="19.5">
      <c r="A21" s="110" t="s">
        <v>184</v>
      </c>
      <c r="B21" s="47" t="s">
        <v>0</v>
      </c>
      <c r="C21" s="47" t="s">
        <v>9</v>
      </c>
      <c r="D21" s="107" t="s">
        <v>77</v>
      </c>
      <c r="E21" s="589" t="s">
        <v>416</v>
      </c>
      <c r="F21" s="590"/>
      <c r="G21" s="104"/>
      <c r="H21" s="280">
        <f>+H22</f>
        <v>2686.051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8" s="65" customFormat="1" ht="19.5">
      <c r="A22" s="110" t="s">
        <v>173</v>
      </c>
      <c r="B22" s="47" t="s">
        <v>0</v>
      </c>
      <c r="C22" s="47" t="s">
        <v>9</v>
      </c>
      <c r="D22" s="107" t="s">
        <v>77</v>
      </c>
      <c r="E22" s="589" t="s">
        <v>435</v>
      </c>
      <c r="F22" s="590"/>
      <c r="G22" s="104"/>
      <c r="H22" s="280">
        <f>H23+H24</f>
        <v>2686.051</v>
      </c>
    </row>
    <row r="23" spans="1:8" s="65" customFormat="1" ht="43.5" customHeight="1">
      <c r="A23" s="68" t="s">
        <v>44</v>
      </c>
      <c r="B23" s="16" t="s">
        <v>0</v>
      </c>
      <c r="C23" s="16" t="s">
        <v>9</v>
      </c>
      <c r="D23" s="24" t="s">
        <v>77</v>
      </c>
      <c r="E23" s="589" t="s">
        <v>435</v>
      </c>
      <c r="F23" s="590"/>
      <c r="G23" s="104" t="s">
        <v>12</v>
      </c>
      <c r="H23" s="279">
        <v>2636.051</v>
      </c>
    </row>
    <row r="24" spans="1:8" s="65" customFormat="1" ht="19.5">
      <c r="A24" s="48" t="s">
        <v>20</v>
      </c>
      <c r="B24" s="16" t="s">
        <v>0</v>
      </c>
      <c r="C24" s="16" t="s">
        <v>9</v>
      </c>
      <c r="D24" s="24" t="s">
        <v>77</v>
      </c>
      <c r="E24" s="589" t="s">
        <v>435</v>
      </c>
      <c r="F24" s="590"/>
      <c r="G24" s="104" t="s">
        <v>6</v>
      </c>
      <c r="H24" s="279">
        <v>50</v>
      </c>
    </row>
    <row r="25" spans="1:8" s="65" customFormat="1" ht="37.5" hidden="1">
      <c r="A25" s="75" t="s">
        <v>181</v>
      </c>
      <c r="B25" s="32" t="s">
        <v>0</v>
      </c>
      <c r="C25" s="32" t="s">
        <v>9</v>
      </c>
      <c r="D25" s="72" t="s">
        <v>169</v>
      </c>
      <c r="E25" s="72"/>
      <c r="F25" s="233"/>
      <c r="G25" s="99"/>
      <c r="H25" s="381"/>
    </row>
    <row r="26" spans="1:32" s="64" customFormat="1" ht="18" customHeight="1" hidden="1">
      <c r="A26" s="144" t="s">
        <v>180</v>
      </c>
      <c r="B26" s="59" t="s">
        <v>0</v>
      </c>
      <c r="C26" s="87" t="s">
        <v>9</v>
      </c>
      <c r="D26" s="143" t="s">
        <v>169</v>
      </c>
      <c r="E26" s="100" t="s">
        <v>179</v>
      </c>
      <c r="F26" s="70" t="s">
        <v>30</v>
      </c>
      <c r="G26" s="141"/>
      <c r="H26" s="382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s="64" customFormat="1" ht="0.75" customHeight="1" hidden="1">
      <c r="A27" s="110" t="s">
        <v>178</v>
      </c>
      <c r="B27" s="47" t="s">
        <v>0</v>
      </c>
      <c r="C27" s="134" t="s">
        <v>9</v>
      </c>
      <c r="D27" s="133" t="s">
        <v>169</v>
      </c>
      <c r="E27" s="232" t="s">
        <v>177</v>
      </c>
      <c r="F27" s="40" t="s">
        <v>30</v>
      </c>
      <c r="G27" s="136"/>
      <c r="H27" s="383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8" s="65" customFormat="1" ht="19.5" hidden="1">
      <c r="A28" s="110" t="s">
        <v>173</v>
      </c>
      <c r="B28" s="47" t="s">
        <v>0</v>
      </c>
      <c r="C28" s="134" t="s">
        <v>9</v>
      </c>
      <c r="D28" s="133" t="s">
        <v>169</v>
      </c>
      <c r="E28" s="232" t="s">
        <v>177</v>
      </c>
      <c r="F28" s="40" t="s">
        <v>172</v>
      </c>
      <c r="G28" s="136"/>
      <c r="H28" s="383"/>
    </row>
    <row r="29" spans="1:8" s="65" customFormat="1" ht="43.5" customHeight="1" hidden="1">
      <c r="A29" s="68" t="s">
        <v>44</v>
      </c>
      <c r="B29" s="16" t="s">
        <v>0</v>
      </c>
      <c r="C29" s="16" t="s">
        <v>9</v>
      </c>
      <c r="D29" s="24" t="s">
        <v>169</v>
      </c>
      <c r="E29" s="232" t="s">
        <v>177</v>
      </c>
      <c r="F29" s="40" t="s">
        <v>172</v>
      </c>
      <c r="G29" s="136" t="s">
        <v>12</v>
      </c>
      <c r="H29" s="383"/>
    </row>
    <row r="30" spans="1:8" s="65" customFormat="1" ht="19.5" hidden="1">
      <c r="A30" s="48" t="s">
        <v>20</v>
      </c>
      <c r="B30" s="16" t="s">
        <v>0</v>
      </c>
      <c r="C30" s="16" t="s">
        <v>9</v>
      </c>
      <c r="D30" s="24" t="s">
        <v>169</v>
      </c>
      <c r="E30" s="232" t="s">
        <v>177</v>
      </c>
      <c r="F30" s="40" t="s">
        <v>172</v>
      </c>
      <c r="G30" s="136" t="s">
        <v>6</v>
      </c>
      <c r="H30" s="383"/>
    </row>
    <row r="31" spans="1:8" s="65" customFormat="1" ht="19.5" hidden="1">
      <c r="A31" s="48" t="s">
        <v>47</v>
      </c>
      <c r="B31" s="16" t="s">
        <v>0</v>
      </c>
      <c r="C31" s="16" t="s">
        <v>9</v>
      </c>
      <c r="D31" s="24" t="s">
        <v>169</v>
      </c>
      <c r="E31" s="232" t="s">
        <v>177</v>
      </c>
      <c r="F31" s="40" t="s">
        <v>172</v>
      </c>
      <c r="G31" s="136" t="s">
        <v>46</v>
      </c>
      <c r="H31" s="383"/>
    </row>
    <row r="32" spans="1:32" s="64" customFormat="1" ht="19.5" hidden="1">
      <c r="A32" s="110" t="s">
        <v>176</v>
      </c>
      <c r="B32" s="47" t="s">
        <v>0</v>
      </c>
      <c r="C32" s="134" t="s">
        <v>9</v>
      </c>
      <c r="D32" s="133" t="s">
        <v>169</v>
      </c>
      <c r="E32" s="232" t="s">
        <v>175</v>
      </c>
      <c r="F32" s="40" t="s">
        <v>30</v>
      </c>
      <c r="G32" s="136"/>
      <c r="H32" s="383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8" s="65" customFormat="1" ht="19.5" hidden="1">
      <c r="A33" s="110" t="s">
        <v>173</v>
      </c>
      <c r="B33" s="47" t="s">
        <v>0</v>
      </c>
      <c r="C33" s="134" t="s">
        <v>9</v>
      </c>
      <c r="D33" s="133" t="s">
        <v>169</v>
      </c>
      <c r="E33" s="232" t="s">
        <v>175</v>
      </c>
      <c r="F33" s="40" t="s">
        <v>172</v>
      </c>
      <c r="G33" s="136"/>
      <c r="H33" s="383"/>
    </row>
    <row r="34" spans="1:8" s="65" customFormat="1" ht="43.5" customHeight="1" hidden="1">
      <c r="A34" s="68" t="s">
        <v>44</v>
      </c>
      <c r="B34" s="16" t="s">
        <v>0</v>
      </c>
      <c r="C34" s="16" t="s">
        <v>9</v>
      </c>
      <c r="D34" s="24" t="s">
        <v>169</v>
      </c>
      <c r="E34" s="232" t="s">
        <v>175</v>
      </c>
      <c r="F34" s="40" t="s">
        <v>172</v>
      </c>
      <c r="G34" s="136" t="s">
        <v>12</v>
      </c>
      <c r="H34" s="383"/>
    </row>
    <row r="35" spans="1:8" s="65" customFormat="1" ht="19.5" hidden="1">
      <c r="A35" s="48" t="s">
        <v>20</v>
      </c>
      <c r="B35" s="16" t="s">
        <v>0</v>
      </c>
      <c r="C35" s="16" t="s">
        <v>9</v>
      </c>
      <c r="D35" s="24" t="s">
        <v>169</v>
      </c>
      <c r="E35" s="232" t="s">
        <v>175</v>
      </c>
      <c r="F35" s="40" t="s">
        <v>172</v>
      </c>
      <c r="G35" s="136" t="s">
        <v>6</v>
      </c>
      <c r="H35" s="383"/>
    </row>
    <row r="36" spans="1:8" s="65" customFormat="1" ht="24.75" customHeight="1" hidden="1">
      <c r="A36" s="48" t="s">
        <v>47</v>
      </c>
      <c r="B36" s="16" t="s">
        <v>0</v>
      </c>
      <c r="C36" s="16" t="s">
        <v>9</v>
      </c>
      <c r="D36" s="24" t="s">
        <v>169</v>
      </c>
      <c r="E36" s="232" t="s">
        <v>175</v>
      </c>
      <c r="F36" s="40" t="s">
        <v>172</v>
      </c>
      <c r="G36" s="136" t="s">
        <v>46</v>
      </c>
      <c r="H36" s="383"/>
    </row>
    <row r="37" spans="1:32" s="64" customFormat="1" ht="19.5" hidden="1">
      <c r="A37" s="110" t="s">
        <v>174</v>
      </c>
      <c r="B37" s="47" t="s">
        <v>0</v>
      </c>
      <c r="C37" s="134" t="s">
        <v>9</v>
      </c>
      <c r="D37" s="133" t="s">
        <v>169</v>
      </c>
      <c r="E37" s="232" t="s">
        <v>168</v>
      </c>
      <c r="F37" s="40" t="s">
        <v>30</v>
      </c>
      <c r="G37" s="136"/>
      <c r="H37" s="383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8" s="65" customFormat="1" ht="19.5" hidden="1">
      <c r="A38" s="110" t="s">
        <v>173</v>
      </c>
      <c r="B38" s="47" t="s">
        <v>0</v>
      </c>
      <c r="C38" s="134" t="s">
        <v>9</v>
      </c>
      <c r="D38" s="133" t="s">
        <v>169</v>
      </c>
      <c r="E38" s="232" t="s">
        <v>168</v>
      </c>
      <c r="F38" s="40" t="s">
        <v>172</v>
      </c>
      <c r="G38" s="136"/>
      <c r="H38" s="383"/>
    </row>
    <row r="39" spans="1:8" s="65" customFormat="1" ht="43.5" customHeight="1" hidden="1">
      <c r="A39" s="68" t="s">
        <v>44</v>
      </c>
      <c r="B39" s="16" t="s">
        <v>0</v>
      </c>
      <c r="C39" s="16" t="s">
        <v>9</v>
      </c>
      <c r="D39" s="24" t="s">
        <v>169</v>
      </c>
      <c r="E39" s="232" t="s">
        <v>168</v>
      </c>
      <c r="F39" s="40" t="s">
        <v>172</v>
      </c>
      <c r="G39" s="136" t="s">
        <v>12</v>
      </c>
      <c r="H39" s="383"/>
    </row>
    <row r="40" spans="1:8" s="65" customFormat="1" ht="19.5" hidden="1">
      <c r="A40" s="48" t="s">
        <v>20</v>
      </c>
      <c r="B40" s="16" t="s">
        <v>0</v>
      </c>
      <c r="C40" s="16" t="s">
        <v>9</v>
      </c>
      <c r="D40" s="24" t="s">
        <v>169</v>
      </c>
      <c r="E40" s="232" t="s">
        <v>168</v>
      </c>
      <c r="F40" s="40" t="s">
        <v>172</v>
      </c>
      <c r="G40" s="136" t="s">
        <v>6</v>
      </c>
      <c r="H40" s="383"/>
    </row>
    <row r="41" spans="1:8" s="65" customFormat="1" ht="19.5" hidden="1">
      <c r="A41" s="48" t="s">
        <v>47</v>
      </c>
      <c r="B41" s="16" t="s">
        <v>0</v>
      </c>
      <c r="C41" s="16" t="s">
        <v>9</v>
      </c>
      <c r="D41" s="24" t="s">
        <v>169</v>
      </c>
      <c r="E41" s="232" t="s">
        <v>168</v>
      </c>
      <c r="F41" s="40" t="s">
        <v>172</v>
      </c>
      <c r="G41" s="136" t="s">
        <v>46</v>
      </c>
      <c r="H41" s="383"/>
    </row>
    <row r="42" spans="1:8" s="65" customFormat="1" ht="37.5" hidden="1">
      <c r="A42" s="137" t="s">
        <v>171</v>
      </c>
      <c r="B42" s="134" t="s">
        <v>0</v>
      </c>
      <c r="C42" s="134" t="s">
        <v>9</v>
      </c>
      <c r="D42" s="133" t="s">
        <v>169</v>
      </c>
      <c r="E42" s="132" t="s">
        <v>168</v>
      </c>
      <c r="F42" s="131" t="s">
        <v>167</v>
      </c>
      <c r="G42" s="136"/>
      <c r="H42" s="383"/>
    </row>
    <row r="43" spans="1:8" s="11" customFormat="1" ht="18.75" hidden="1">
      <c r="A43" s="68" t="s">
        <v>170</v>
      </c>
      <c r="B43" s="16" t="s">
        <v>0</v>
      </c>
      <c r="C43" s="16" t="s">
        <v>9</v>
      </c>
      <c r="D43" s="16" t="s">
        <v>169</v>
      </c>
      <c r="E43" s="132" t="s">
        <v>168</v>
      </c>
      <c r="F43" s="131" t="s">
        <v>167</v>
      </c>
      <c r="G43" s="16" t="s">
        <v>166</v>
      </c>
      <c r="H43" s="257"/>
    </row>
    <row r="44" spans="1:8" s="11" customFormat="1" ht="18.75" hidden="1">
      <c r="A44" s="231" t="s">
        <v>165</v>
      </c>
      <c r="B44" s="32" t="s">
        <v>0</v>
      </c>
      <c r="C44" s="114" t="s">
        <v>9</v>
      </c>
      <c r="D44" s="29" t="s">
        <v>24</v>
      </c>
      <c r="E44" s="224"/>
      <c r="F44" s="223"/>
      <c r="G44" s="79"/>
      <c r="H44" s="159"/>
    </row>
    <row r="45" spans="1:8" s="11" customFormat="1" ht="18.75" hidden="1">
      <c r="A45" s="230" t="s">
        <v>133</v>
      </c>
      <c r="B45" s="59" t="s">
        <v>0</v>
      </c>
      <c r="C45" s="208" t="s">
        <v>9</v>
      </c>
      <c r="D45" s="88" t="s">
        <v>24</v>
      </c>
      <c r="E45" s="229" t="s">
        <v>164</v>
      </c>
      <c r="F45" s="228" t="s">
        <v>30</v>
      </c>
      <c r="G45" s="227"/>
      <c r="H45" s="384"/>
    </row>
    <row r="46" spans="1:32" s="64" customFormat="1" ht="19.5" hidden="1">
      <c r="A46" s="110" t="s">
        <v>163</v>
      </c>
      <c r="B46" s="47" t="s">
        <v>0</v>
      </c>
      <c r="C46" s="134" t="s">
        <v>9</v>
      </c>
      <c r="D46" s="133" t="s">
        <v>24</v>
      </c>
      <c r="E46" s="77" t="s">
        <v>161</v>
      </c>
      <c r="F46" s="76" t="s">
        <v>30</v>
      </c>
      <c r="G46" s="136"/>
      <c r="H46" s="383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s="64" customFormat="1" ht="19.5" hidden="1">
      <c r="A47" s="110" t="s">
        <v>162</v>
      </c>
      <c r="B47" s="47" t="s">
        <v>0</v>
      </c>
      <c r="C47" s="134" t="s">
        <v>9</v>
      </c>
      <c r="D47" s="133" t="s">
        <v>24</v>
      </c>
      <c r="E47" s="77" t="s">
        <v>161</v>
      </c>
      <c r="F47" s="76" t="s">
        <v>160</v>
      </c>
      <c r="G47" s="136"/>
      <c r="H47" s="383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8" s="11" customFormat="1" ht="18.75" hidden="1">
      <c r="A48" s="225" t="s">
        <v>20</v>
      </c>
      <c r="B48" s="16" t="s">
        <v>0</v>
      </c>
      <c r="C48" s="16" t="s">
        <v>9</v>
      </c>
      <c r="D48" s="16" t="s">
        <v>24</v>
      </c>
      <c r="E48" s="77" t="s">
        <v>161</v>
      </c>
      <c r="F48" s="76" t="s">
        <v>160</v>
      </c>
      <c r="G48" s="16" t="s">
        <v>6</v>
      </c>
      <c r="H48" s="257"/>
    </row>
    <row r="49" spans="1:8" s="42" customFormat="1" ht="20.25" customHeight="1" hidden="1">
      <c r="A49" s="75" t="s">
        <v>159</v>
      </c>
      <c r="B49" s="32" t="s">
        <v>0</v>
      </c>
      <c r="C49" s="32" t="s">
        <v>9</v>
      </c>
      <c r="D49" s="74">
        <v>11</v>
      </c>
      <c r="E49" s="224"/>
      <c r="F49" s="223"/>
      <c r="G49" s="16"/>
      <c r="H49" s="257"/>
    </row>
    <row r="50" spans="1:8" s="42" customFormat="1" ht="20.25" customHeight="1" hidden="1">
      <c r="A50" s="68" t="s">
        <v>158</v>
      </c>
      <c r="B50" s="59" t="s">
        <v>0</v>
      </c>
      <c r="C50" s="16" t="s">
        <v>9</v>
      </c>
      <c r="D50" s="222">
        <v>11</v>
      </c>
      <c r="E50" s="151" t="s">
        <v>157</v>
      </c>
      <c r="F50" s="26" t="s">
        <v>30</v>
      </c>
      <c r="G50" s="23"/>
      <c r="H50" s="385"/>
    </row>
    <row r="51" spans="1:8" s="42" customFormat="1" ht="20.25" customHeight="1" hidden="1">
      <c r="A51" s="68" t="s">
        <v>156</v>
      </c>
      <c r="B51" s="47" t="s">
        <v>0</v>
      </c>
      <c r="C51" s="16" t="s">
        <v>9</v>
      </c>
      <c r="D51" s="222">
        <v>11</v>
      </c>
      <c r="E51" s="151" t="s">
        <v>154</v>
      </c>
      <c r="F51" s="94" t="s">
        <v>30</v>
      </c>
      <c r="G51" s="23"/>
      <c r="H51" s="385"/>
    </row>
    <row r="52" spans="1:8" s="42" customFormat="1" ht="18.75" hidden="1">
      <c r="A52" s="48" t="s">
        <v>155</v>
      </c>
      <c r="B52" s="47" t="s">
        <v>0</v>
      </c>
      <c r="C52" s="16" t="s">
        <v>9</v>
      </c>
      <c r="D52" s="222">
        <v>11</v>
      </c>
      <c r="E52" s="147" t="s">
        <v>154</v>
      </c>
      <c r="F52" s="146">
        <v>1403</v>
      </c>
      <c r="G52" s="23"/>
      <c r="H52" s="385"/>
    </row>
    <row r="53" spans="1:8" s="42" customFormat="1" ht="0.75" customHeight="1">
      <c r="A53" s="48" t="s">
        <v>47</v>
      </c>
      <c r="B53" s="16" t="s">
        <v>0</v>
      </c>
      <c r="C53" s="16" t="s">
        <v>9</v>
      </c>
      <c r="D53" s="221">
        <v>11</v>
      </c>
      <c r="E53" s="151" t="s">
        <v>154</v>
      </c>
      <c r="F53" s="214">
        <v>1403</v>
      </c>
      <c r="G53" s="16" t="s">
        <v>46</v>
      </c>
      <c r="H53" s="257"/>
    </row>
    <row r="54" spans="1:8" s="42" customFormat="1" ht="20.25" customHeight="1">
      <c r="A54" s="375" t="s">
        <v>159</v>
      </c>
      <c r="B54" s="278" t="s">
        <v>0</v>
      </c>
      <c r="C54" s="278" t="s">
        <v>9</v>
      </c>
      <c r="D54" s="371" t="s">
        <v>33</v>
      </c>
      <c r="E54" s="372"/>
      <c r="F54" s="373"/>
      <c r="G54" s="271"/>
      <c r="H54" s="386">
        <f>H55</f>
        <v>50</v>
      </c>
    </row>
    <row r="55" spans="1:8" s="42" customFormat="1" ht="20.25" customHeight="1">
      <c r="A55" s="374" t="s">
        <v>158</v>
      </c>
      <c r="B55" s="278" t="s">
        <v>0</v>
      </c>
      <c r="C55" s="278" t="s">
        <v>9</v>
      </c>
      <c r="D55" s="371" t="s">
        <v>33</v>
      </c>
      <c r="E55" s="597" t="s">
        <v>438</v>
      </c>
      <c r="F55" s="598"/>
      <c r="G55" s="271"/>
      <c r="H55" s="387">
        <f>H56</f>
        <v>50</v>
      </c>
    </row>
    <row r="56" spans="1:8" s="42" customFormat="1" ht="20.25" customHeight="1">
      <c r="A56" s="374" t="s">
        <v>159</v>
      </c>
      <c r="B56" s="271" t="s">
        <v>0</v>
      </c>
      <c r="C56" s="271" t="s">
        <v>9</v>
      </c>
      <c r="D56" s="438" t="s">
        <v>33</v>
      </c>
      <c r="E56" s="589" t="s">
        <v>437</v>
      </c>
      <c r="F56" s="590"/>
      <c r="G56" s="271"/>
      <c r="H56" s="387">
        <f>H58</f>
        <v>50</v>
      </c>
    </row>
    <row r="57" spans="1:8" s="42" customFormat="1" ht="20.25" customHeight="1">
      <c r="A57" s="374" t="s">
        <v>155</v>
      </c>
      <c r="B57" s="271" t="s">
        <v>0</v>
      </c>
      <c r="C57" s="271" t="s">
        <v>9</v>
      </c>
      <c r="D57" s="438" t="s">
        <v>33</v>
      </c>
      <c r="E57" s="589" t="s">
        <v>249</v>
      </c>
      <c r="F57" s="590"/>
      <c r="G57" s="271"/>
      <c r="H57" s="387">
        <f>H58</f>
        <v>50</v>
      </c>
    </row>
    <row r="58" spans="1:8" s="42" customFormat="1" ht="20.25" customHeight="1">
      <c r="A58" s="374" t="s">
        <v>47</v>
      </c>
      <c r="B58" s="271" t="s">
        <v>0</v>
      </c>
      <c r="C58" s="271" t="s">
        <v>9</v>
      </c>
      <c r="D58" s="438" t="s">
        <v>33</v>
      </c>
      <c r="E58" s="589" t="s">
        <v>249</v>
      </c>
      <c r="F58" s="590"/>
      <c r="G58" s="271" t="s">
        <v>46</v>
      </c>
      <c r="H58" s="387">
        <v>50</v>
      </c>
    </row>
    <row r="59" spans="1:8" s="42" customFormat="1" ht="18.75">
      <c r="A59" s="25" t="s">
        <v>153</v>
      </c>
      <c r="B59" s="32" t="s">
        <v>0</v>
      </c>
      <c r="C59" s="29" t="s">
        <v>9</v>
      </c>
      <c r="D59" s="115" t="s">
        <v>130</v>
      </c>
      <c r="E59" s="38"/>
      <c r="F59" s="37"/>
      <c r="G59" s="114"/>
      <c r="H59" s="256">
        <f>H64+H69+H88+H96</f>
        <v>5353.489</v>
      </c>
    </row>
    <row r="60" spans="1:8" s="145" customFormat="1" ht="18.75" customHeight="1" hidden="1">
      <c r="A60" s="75"/>
      <c r="B60" s="59"/>
      <c r="C60" s="32"/>
      <c r="D60" s="72"/>
      <c r="E60" s="102"/>
      <c r="F60" s="30"/>
      <c r="G60" s="99"/>
      <c r="H60" s="381"/>
    </row>
    <row r="61" spans="1:8" s="145" customFormat="1" ht="18.75" customHeight="1" hidden="1">
      <c r="A61" s="68"/>
      <c r="B61" s="47"/>
      <c r="C61" s="16"/>
      <c r="D61" s="24"/>
      <c r="E61" s="151"/>
      <c r="F61" s="94"/>
      <c r="G61" s="216"/>
      <c r="H61" s="388"/>
    </row>
    <row r="62" spans="1:8" s="42" customFormat="1" ht="18.75" customHeight="1" hidden="1">
      <c r="A62" s="219"/>
      <c r="B62" s="47"/>
      <c r="C62" s="218"/>
      <c r="D62" s="217"/>
      <c r="E62" s="147"/>
      <c r="F62" s="146"/>
      <c r="G62" s="216"/>
      <c r="H62" s="388"/>
    </row>
    <row r="63" spans="1:8" s="42" customFormat="1" ht="18.75" customHeight="1" hidden="1">
      <c r="A63" s="148"/>
      <c r="B63" s="16"/>
      <c r="C63" s="213"/>
      <c r="D63" s="213"/>
      <c r="E63" s="151"/>
      <c r="F63" s="214"/>
      <c r="G63" s="213"/>
      <c r="H63" s="389"/>
    </row>
    <row r="64" spans="1:8" s="145" customFormat="1" ht="65.25" customHeight="1">
      <c r="A64" s="75" t="s">
        <v>302</v>
      </c>
      <c r="B64" s="59" t="s">
        <v>0</v>
      </c>
      <c r="C64" s="32" t="s">
        <v>9</v>
      </c>
      <c r="D64" s="72" t="s">
        <v>130</v>
      </c>
      <c r="E64" s="606" t="s">
        <v>428</v>
      </c>
      <c r="F64" s="575"/>
      <c r="G64" s="99"/>
      <c r="H64" s="256">
        <f>H65</f>
        <v>20</v>
      </c>
    </row>
    <row r="65" spans="1:8" s="145" customFormat="1" ht="56.25">
      <c r="A65" s="211" t="s">
        <v>151</v>
      </c>
      <c r="B65" s="47" t="s">
        <v>0</v>
      </c>
      <c r="C65" s="16" t="s">
        <v>9</v>
      </c>
      <c r="D65" s="24" t="s">
        <v>130</v>
      </c>
      <c r="E65" s="578" t="s">
        <v>427</v>
      </c>
      <c r="F65" s="579"/>
      <c r="G65" s="23"/>
      <c r="H65" s="256">
        <f>+H66+H68</f>
        <v>20</v>
      </c>
    </row>
    <row r="66" spans="1:243" s="65" customFormat="1" ht="19.5">
      <c r="A66" s="110" t="s">
        <v>150</v>
      </c>
      <c r="B66" s="47" t="s">
        <v>0</v>
      </c>
      <c r="C66" s="47" t="s">
        <v>9</v>
      </c>
      <c r="D66" s="107" t="s">
        <v>130</v>
      </c>
      <c r="E66" s="589" t="s">
        <v>426</v>
      </c>
      <c r="F66" s="590"/>
      <c r="G66" s="139"/>
      <c r="H66" s="390">
        <f>+H67</f>
        <v>0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</row>
    <row r="67" spans="1:243" s="65" customFormat="1" ht="56.25">
      <c r="A67" s="270" t="s">
        <v>44</v>
      </c>
      <c r="B67" s="269" t="s">
        <v>0</v>
      </c>
      <c r="C67" s="268" t="s">
        <v>9</v>
      </c>
      <c r="D67" s="267" t="s">
        <v>130</v>
      </c>
      <c r="E67" s="614" t="s">
        <v>306</v>
      </c>
      <c r="F67" s="615"/>
      <c r="G67" s="266" t="s">
        <v>12</v>
      </c>
      <c r="H67" s="391">
        <v>0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</row>
    <row r="68" spans="1:243" s="65" customFormat="1" ht="19.5">
      <c r="A68" s="508" t="s">
        <v>20</v>
      </c>
      <c r="B68" s="16" t="s">
        <v>0</v>
      </c>
      <c r="C68" s="16" t="s">
        <v>9</v>
      </c>
      <c r="D68" s="16" t="s">
        <v>130</v>
      </c>
      <c r="E68" s="589" t="s">
        <v>426</v>
      </c>
      <c r="F68" s="590"/>
      <c r="G68" s="16" t="s">
        <v>6</v>
      </c>
      <c r="H68" s="512">
        <v>20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</row>
    <row r="69" spans="1:8" s="145" customFormat="1" ht="38.25" customHeight="1">
      <c r="A69" s="209" t="s">
        <v>148</v>
      </c>
      <c r="B69" s="59" t="s">
        <v>0</v>
      </c>
      <c r="C69" s="208" t="s">
        <v>9</v>
      </c>
      <c r="D69" s="207">
        <v>13</v>
      </c>
      <c r="E69" s="612" t="s">
        <v>425</v>
      </c>
      <c r="F69" s="613"/>
      <c r="G69" s="265"/>
      <c r="H69" s="392">
        <f>+H70+H87+H86</f>
        <v>1766.9</v>
      </c>
    </row>
    <row r="70" spans="1:8" s="42" customFormat="1" ht="18.75">
      <c r="A70" s="68" t="s">
        <v>146</v>
      </c>
      <c r="B70" s="47" t="s">
        <v>0</v>
      </c>
      <c r="C70" s="203" t="s">
        <v>9</v>
      </c>
      <c r="D70" s="46">
        <v>13</v>
      </c>
      <c r="E70" s="609" t="s">
        <v>424</v>
      </c>
      <c r="F70" s="610"/>
      <c r="G70" s="44"/>
      <c r="H70" s="159">
        <f>H71</f>
        <v>558.9</v>
      </c>
    </row>
    <row r="71" spans="1:8" s="42" customFormat="1" ht="18.75">
      <c r="A71" s="48" t="s">
        <v>145</v>
      </c>
      <c r="B71" s="47" t="s">
        <v>0</v>
      </c>
      <c r="C71" s="45" t="s">
        <v>9</v>
      </c>
      <c r="D71" s="46">
        <v>13</v>
      </c>
      <c r="E71" s="609" t="s">
        <v>134</v>
      </c>
      <c r="F71" s="610"/>
      <c r="G71" s="44"/>
      <c r="H71" s="159">
        <f>H72</f>
        <v>558.9</v>
      </c>
    </row>
    <row r="72" spans="1:8" s="42" customFormat="1" ht="24" customHeight="1">
      <c r="A72" s="148" t="s">
        <v>20</v>
      </c>
      <c r="B72" s="16" t="s">
        <v>0</v>
      </c>
      <c r="C72" s="200" t="s">
        <v>9</v>
      </c>
      <c r="D72" s="199">
        <v>13</v>
      </c>
      <c r="E72" s="611" t="s">
        <v>134</v>
      </c>
      <c r="F72" s="610"/>
      <c r="G72" s="197" t="s">
        <v>6</v>
      </c>
      <c r="H72" s="257">
        <v>558.9</v>
      </c>
    </row>
    <row r="73" spans="1:8" s="42" customFormat="1" ht="18.75" customHeight="1" hidden="1">
      <c r="A73" s="190" t="s">
        <v>133</v>
      </c>
      <c r="B73" s="264" t="s">
        <v>0</v>
      </c>
      <c r="C73" s="196" t="s">
        <v>9</v>
      </c>
      <c r="D73" s="195">
        <v>13</v>
      </c>
      <c r="E73" s="587" t="s">
        <v>134</v>
      </c>
      <c r="F73" s="588"/>
      <c r="G73" s="194" t="s">
        <v>46</v>
      </c>
      <c r="H73" s="256"/>
    </row>
    <row r="74" spans="1:8" s="42" customFormat="1" ht="18.75" customHeight="1" hidden="1">
      <c r="A74" s="50" t="s">
        <v>131</v>
      </c>
      <c r="B74" s="59" t="s">
        <v>0</v>
      </c>
      <c r="C74" s="180" t="s">
        <v>9</v>
      </c>
      <c r="D74" s="180" t="s">
        <v>130</v>
      </c>
      <c r="E74" s="31" t="s">
        <v>132</v>
      </c>
      <c r="F74" s="30" t="s">
        <v>16</v>
      </c>
      <c r="G74" s="179"/>
      <c r="H74" s="159"/>
    </row>
    <row r="75" spans="1:248" s="192" customFormat="1" ht="19.5" customHeight="1" hidden="1">
      <c r="A75" s="48" t="s">
        <v>142</v>
      </c>
      <c r="B75" s="47" t="s">
        <v>0</v>
      </c>
      <c r="C75" s="79" t="s">
        <v>9</v>
      </c>
      <c r="D75" s="79" t="s">
        <v>130</v>
      </c>
      <c r="E75" s="18" t="s">
        <v>127</v>
      </c>
      <c r="F75" s="126" t="s">
        <v>16</v>
      </c>
      <c r="G75" s="178"/>
      <c r="H75" s="257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</row>
    <row r="76" spans="1:248" s="192" customFormat="1" ht="56.25" customHeight="1" hidden="1">
      <c r="A76" s="68" t="s">
        <v>44</v>
      </c>
      <c r="B76" s="263" t="s">
        <v>0</v>
      </c>
      <c r="C76" s="19" t="s">
        <v>9</v>
      </c>
      <c r="D76" s="19">
        <v>13</v>
      </c>
      <c r="E76" s="188" t="s">
        <v>127</v>
      </c>
      <c r="F76" s="187" t="s">
        <v>126</v>
      </c>
      <c r="G76" s="19"/>
      <c r="H76" s="257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</row>
    <row r="77" spans="1:248" s="192" customFormat="1" ht="19.5" customHeight="1" hidden="1">
      <c r="A77" s="33" t="s">
        <v>20</v>
      </c>
      <c r="B77" s="19" t="s">
        <v>0</v>
      </c>
      <c r="C77" s="19" t="s">
        <v>9</v>
      </c>
      <c r="D77" s="19">
        <v>13</v>
      </c>
      <c r="E77" s="188" t="s">
        <v>127</v>
      </c>
      <c r="F77" s="187" t="s">
        <v>126</v>
      </c>
      <c r="G77" s="19" t="s">
        <v>6</v>
      </c>
      <c r="H77" s="257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</row>
    <row r="78" spans="1:248" s="192" customFormat="1" ht="19.5" customHeight="1" hidden="1">
      <c r="A78" s="48" t="s">
        <v>47</v>
      </c>
      <c r="B78" s="19" t="s">
        <v>0</v>
      </c>
      <c r="C78" s="19" t="s">
        <v>9</v>
      </c>
      <c r="D78" s="189" t="s">
        <v>130</v>
      </c>
      <c r="E78" s="188" t="s">
        <v>139</v>
      </c>
      <c r="F78" s="187" t="s">
        <v>16</v>
      </c>
      <c r="G78" s="186"/>
      <c r="H78" s="257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</row>
    <row r="79" spans="1:8" s="42" customFormat="1" ht="18.75" customHeight="1" hidden="1">
      <c r="A79" s="121" t="s">
        <v>141</v>
      </c>
      <c r="B79" s="19" t="s">
        <v>0</v>
      </c>
      <c r="C79" s="19" t="s">
        <v>9</v>
      </c>
      <c r="D79" s="189" t="s">
        <v>130</v>
      </c>
      <c r="E79" s="188" t="s">
        <v>139</v>
      </c>
      <c r="F79" s="187" t="s">
        <v>138</v>
      </c>
      <c r="G79" s="186"/>
      <c r="H79" s="393"/>
    </row>
    <row r="80" spans="1:8" s="42" customFormat="1" ht="18.75" customHeight="1" hidden="1">
      <c r="A80" s="121" t="s">
        <v>140</v>
      </c>
      <c r="B80" s="19" t="s">
        <v>0</v>
      </c>
      <c r="C80" s="19" t="s">
        <v>9</v>
      </c>
      <c r="D80" s="189" t="s">
        <v>130</v>
      </c>
      <c r="E80" s="188" t="s">
        <v>139</v>
      </c>
      <c r="F80" s="187" t="s">
        <v>138</v>
      </c>
      <c r="G80" s="186" t="s">
        <v>12</v>
      </c>
      <c r="H80" s="394"/>
    </row>
    <row r="81" spans="1:8" s="145" customFormat="1" ht="18.75" customHeight="1" hidden="1">
      <c r="A81" s="190" t="s">
        <v>133</v>
      </c>
      <c r="B81" s="262" t="s">
        <v>0</v>
      </c>
      <c r="C81" s="19" t="s">
        <v>9</v>
      </c>
      <c r="D81" s="189" t="s">
        <v>130</v>
      </c>
      <c r="E81" s="188" t="s">
        <v>139</v>
      </c>
      <c r="F81" s="187" t="s">
        <v>138</v>
      </c>
      <c r="G81" s="186" t="s">
        <v>6</v>
      </c>
      <c r="H81" s="256"/>
    </row>
    <row r="82" spans="1:8" s="42" customFormat="1" ht="18.75" hidden="1">
      <c r="A82" s="50" t="s">
        <v>131</v>
      </c>
      <c r="B82" s="47" t="s">
        <v>0</v>
      </c>
      <c r="C82" s="79" t="s">
        <v>66</v>
      </c>
      <c r="D82" s="79" t="s">
        <v>37</v>
      </c>
      <c r="E82" s="18" t="s">
        <v>136</v>
      </c>
      <c r="F82" s="126" t="s">
        <v>30</v>
      </c>
      <c r="G82" s="79"/>
      <c r="H82" s="159"/>
    </row>
    <row r="83" spans="1:8" s="42" customFormat="1" ht="37.5" hidden="1">
      <c r="A83" s="50" t="s">
        <v>137</v>
      </c>
      <c r="B83" s="47" t="s">
        <v>0</v>
      </c>
      <c r="C83" s="185" t="s">
        <v>66</v>
      </c>
      <c r="D83" s="185" t="s">
        <v>37</v>
      </c>
      <c r="E83" s="18" t="s">
        <v>136</v>
      </c>
      <c r="F83" s="126" t="s">
        <v>135</v>
      </c>
      <c r="G83" s="185"/>
      <c r="H83" s="395"/>
    </row>
    <row r="84" spans="1:8" s="42" customFormat="1" ht="39.75" customHeight="1" hidden="1">
      <c r="A84" s="68" t="s">
        <v>44</v>
      </c>
      <c r="B84" s="16" t="s">
        <v>0</v>
      </c>
      <c r="C84" s="16" t="s">
        <v>66</v>
      </c>
      <c r="D84" s="16" t="s">
        <v>37</v>
      </c>
      <c r="E84" s="18" t="s">
        <v>136</v>
      </c>
      <c r="F84" s="126" t="s">
        <v>135</v>
      </c>
      <c r="G84" s="16" t="s">
        <v>12</v>
      </c>
      <c r="H84" s="257"/>
    </row>
    <row r="85" spans="1:8" s="42" customFormat="1" ht="23.25" customHeight="1" hidden="1">
      <c r="A85" s="48" t="s">
        <v>20</v>
      </c>
      <c r="B85" s="16" t="s">
        <v>0</v>
      </c>
      <c r="C85" s="16" t="s">
        <v>66</v>
      </c>
      <c r="D85" s="16" t="s">
        <v>37</v>
      </c>
      <c r="E85" s="18" t="s">
        <v>136</v>
      </c>
      <c r="F85" s="126" t="s">
        <v>135</v>
      </c>
      <c r="G85" s="16" t="s">
        <v>6</v>
      </c>
      <c r="H85" s="257"/>
    </row>
    <row r="86" spans="1:8" s="42" customFormat="1" ht="23.25" customHeight="1">
      <c r="A86" s="48" t="s">
        <v>28</v>
      </c>
      <c r="B86" s="16" t="s">
        <v>0</v>
      </c>
      <c r="C86" s="200" t="s">
        <v>9</v>
      </c>
      <c r="D86" s="199">
        <v>13</v>
      </c>
      <c r="E86" s="611" t="s">
        <v>134</v>
      </c>
      <c r="F86" s="610"/>
      <c r="G86" s="197" t="s">
        <v>25</v>
      </c>
      <c r="H86" s="257">
        <v>22</v>
      </c>
    </row>
    <row r="87" spans="1:8" s="42" customFormat="1" ht="23.25" customHeight="1">
      <c r="A87" s="48" t="s">
        <v>47</v>
      </c>
      <c r="B87" s="16" t="s">
        <v>0</v>
      </c>
      <c r="C87" s="183" t="s">
        <v>9</v>
      </c>
      <c r="D87" s="182">
        <v>13</v>
      </c>
      <c r="E87" s="580" t="s">
        <v>134</v>
      </c>
      <c r="F87" s="581"/>
      <c r="G87" s="43" t="s">
        <v>46</v>
      </c>
      <c r="H87" s="257">
        <v>1186</v>
      </c>
    </row>
    <row r="88" spans="1:8" s="42" customFormat="1" ht="23.25" customHeight="1">
      <c r="A88" s="73" t="s">
        <v>133</v>
      </c>
      <c r="B88" s="59" t="s">
        <v>0</v>
      </c>
      <c r="C88" s="180" t="s">
        <v>9</v>
      </c>
      <c r="D88" s="180" t="s">
        <v>130</v>
      </c>
      <c r="E88" s="626" t="s">
        <v>413</v>
      </c>
      <c r="F88" s="573"/>
      <c r="G88" s="175"/>
      <c r="H88" s="392">
        <f>+H89</f>
        <v>3442</v>
      </c>
    </row>
    <row r="89" spans="1:8" s="42" customFormat="1" ht="23.25" customHeight="1">
      <c r="A89" s="68" t="s">
        <v>131</v>
      </c>
      <c r="B89" s="47" t="s">
        <v>0</v>
      </c>
      <c r="C89" s="79" t="s">
        <v>9</v>
      </c>
      <c r="D89" s="79" t="s">
        <v>130</v>
      </c>
      <c r="E89" s="576" t="s">
        <v>412</v>
      </c>
      <c r="F89" s="577"/>
      <c r="G89" s="79"/>
      <c r="H89" s="396">
        <f>+H90+H94</f>
        <v>3442</v>
      </c>
    </row>
    <row r="90" spans="1:8" s="42" customFormat="1" ht="27.75" customHeight="1">
      <c r="A90" s="68" t="s">
        <v>142</v>
      </c>
      <c r="B90" s="47" t="s">
        <v>0</v>
      </c>
      <c r="C90" s="16" t="s">
        <v>9</v>
      </c>
      <c r="D90" s="16">
        <v>13</v>
      </c>
      <c r="E90" s="578" t="s">
        <v>415</v>
      </c>
      <c r="F90" s="579"/>
      <c r="G90" s="79"/>
      <c r="H90" s="396">
        <f>+H91+H92+H93</f>
        <v>3372</v>
      </c>
    </row>
    <row r="91" spans="1:8" s="42" customFormat="1" ht="58.5" customHeight="1">
      <c r="A91" s="68" t="s">
        <v>44</v>
      </c>
      <c r="B91" s="47" t="s">
        <v>0</v>
      </c>
      <c r="C91" s="16" t="s">
        <v>9</v>
      </c>
      <c r="D91" s="16">
        <v>13</v>
      </c>
      <c r="E91" s="578" t="s">
        <v>415</v>
      </c>
      <c r="F91" s="579"/>
      <c r="G91" s="16" t="s">
        <v>12</v>
      </c>
      <c r="H91" s="257">
        <v>1918.524</v>
      </c>
    </row>
    <row r="92" spans="1:8" s="42" customFormat="1" ht="23.25" customHeight="1">
      <c r="A92" s="33" t="s">
        <v>20</v>
      </c>
      <c r="B92" s="47" t="s">
        <v>0</v>
      </c>
      <c r="C92" s="16" t="s">
        <v>9</v>
      </c>
      <c r="D92" s="16">
        <v>13</v>
      </c>
      <c r="E92" s="578" t="s">
        <v>415</v>
      </c>
      <c r="F92" s="579"/>
      <c r="G92" s="16" t="s">
        <v>6</v>
      </c>
      <c r="H92" s="257">
        <v>1446.476</v>
      </c>
    </row>
    <row r="93" spans="1:8" s="42" customFormat="1" ht="23.25" customHeight="1">
      <c r="A93" s="33" t="s">
        <v>47</v>
      </c>
      <c r="B93" s="16" t="s">
        <v>0</v>
      </c>
      <c r="C93" s="16" t="s">
        <v>9</v>
      </c>
      <c r="D93" s="16">
        <v>13</v>
      </c>
      <c r="E93" s="578" t="s">
        <v>415</v>
      </c>
      <c r="F93" s="579"/>
      <c r="G93" s="16" t="s">
        <v>46</v>
      </c>
      <c r="H93" s="257">
        <v>7</v>
      </c>
    </row>
    <row r="94" spans="1:8" s="42" customFormat="1" ht="23.25" customHeight="1">
      <c r="A94" s="96" t="s">
        <v>128</v>
      </c>
      <c r="B94" s="59" t="s">
        <v>0</v>
      </c>
      <c r="C94" s="32" t="s">
        <v>9</v>
      </c>
      <c r="D94" s="32">
        <v>13</v>
      </c>
      <c r="E94" s="606" t="s">
        <v>414</v>
      </c>
      <c r="F94" s="575"/>
      <c r="G94" s="32"/>
      <c r="H94" s="397">
        <v>70</v>
      </c>
    </row>
    <row r="95" spans="1:8" s="42" customFormat="1" ht="23.25" customHeight="1">
      <c r="A95" s="48" t="s">
        <v>20</v>
      </c>
      <c r="B95" s="16" t="s">
        <v>0</v>
      </c>
      <c r="C95" s="16" t="s">
        <v>9</v>
      </c>
      <c r="D95" s="16">
        <v>13</v>
      </c>
      <c r="E95" s="578" t="s">
        <v>414</v>
      </c>
      <c r="F95" s="579"/>
      <c r="G95" s="16" t="s">
        <v>6</v>
      </c>
      <c r="H95" s="257">
        <v>70</v>
      </c>
    </row>
    <row r="96" spans="1:8" s="42" customFormat="1" ht="23.25" customHeight="1">
      <c r="A96" s="499" t="s">
        <v>184</v>
      </c>
      <c r="B96" s="32" t="s">
        <v>0</v>
      </c>
      <c r="C96" s="278" t="s">
        <v>9</v>
      </c>
      <c r="D96" s="371" t="s">
        <v>130</v>
      </c>
      <c r="E96" s="606" t="s">
        <v>416</v>
      </c>
      <c r="F96" s="575"/>
      <c r="G96" s="32"/>
      <c r="H96" s="397">
        <f>H100+H98</f>
        <v>124.589</v>
      </c>
    </row>
    <row r="97" spans="1:8" s="42" customFormat="1" ht="36.75" customHeight="1">
      <c r="A97" s="421" t="s">
        <v>328</v>
      </c>
      <c r="B97" s="16" t="s">
        <v>0</v>
      </c>
      <c r="C97" s="501" t="s">
        <v>9</v>
      </c>
      <c r="D97" s="502" t="s">
        <v>130</v>
      </c>
      <c r="E97" s="607" t="s">
        <v>417</v>
      </c>
      <c r="F97" s="608"/>
      <c r="G97" s="501"/>
      <c r="H97" s="257" t="str">
        <f>H98</f>
        <v>93,489</v>
      </c>
    </row>
    <row r="98" spans="1:8" s="42" customFormat="1" ht="23.25" customHeight="1">
      <c r="A98" s="443" t="s">
        <v>170</v>
      </c>
      <c r="B98" s="16" t="s">
        <v>0</v>
      </c>
      <c r="C98" s="501" t="s">
        <v>9</v>
      </c>
      <c r="D98" s="502" t="s">
        <v>130</v>
      </c>
      <c r="E98" s="607" t="s">
        <v>417</v>
      </c>
      <c r="F98" s="608"/>
      <c r="G98" s="501" t="s">
        <v>166</v>
      </c>
      <c r="H98" s="15" t="s">
        <v>442</v>
      </c>
    </row>
    <row r="99" spans="1:8" s="42" customFormat="1" ht="55.5" customHeight="1">
      <c r="A99" s="421" t="s">
        <v>448</v>
      </c>
      <c r="B99" s="16" t="s">
        <v>0</v>
      </c>
      <c r="C99" s="501" t="s">
        <v>9</v>
      </c>
      <c r="D99" s="502" t="s">
        <v>130</v>
      </c>
      <c r="E99" s="607" t="s">
        <v>446</v>
      </c>
      <c r="F99" s="608"/>
      <c r="G99" s="501"/>
      <c r="H99" s="257" t="str">
        <f>H100</f>
        <v>31,100</v>
      </c>
    </row>
    <row r="100" spans="1:8" s="42" customFormat="1" ht="23.25" customHeight="1">
      <c r="A100" s="443" t="s">
        <v>170</v>
      </c>
      <c r="B100" s="16" t="s">
        <v>0</v>
      </c>
      <c r="C100" s="501" t="s">
        <v>9</v>
      </c>
      <c r="D100" s="502" t="s">
        <v>130</v>
      </c>
      <c r="E100" s="607" t="s">
        <v>446</v>
      </c>
      <c r="F100" s="608"/>
      <c r="G100" s="501" t="s">
        <v>166</v>
      </c>
      <c r="H100" s="15" t="s">
        <v>443</v>
      </c>
    </row>
    <row r="101" spans="1:8" s="174" customFormat="1" ht="36.75" customHeight="1">
      <c r="A101" s="117" t="s">
        <v>125</v>
      </c>
      <c r="B101" s="252" t="s">
        <v>0</v>
      </c>
      <c r="C101" s="169" t="s">
        <v>37</v>
      </c>
      <c r="D101" s="169"/>
      <c r="E101" s="171"/>
      <c r="F101" s="170"/>
      <c r="G101" s="169"/>
      <c r="H101" s="398">
        <f>H102+H111+H107</f>
        <v>165</v>
      </c>
    </row>
    <row r="102" spans="1:8" s="174" customFormat="1" ht="82.5" customHeight="1">
      <c r="A102" s="75" t="s">
        <v>281</v>
      </c>
      <c r="B102" s="59" t="s">
        <v>0</v>
      </c>
      <c r="C102" s="16" t="s">
        <v>37</v>
      </c>
      <c r="D102" s="16" t="s">
        <v>96</v>
      </c>
      <c r="E102" s="18" t="s">
        <v>124</v>
      </c>
      <c r="F102" s="126" t="s">
        <v>16</v>
      </c>
      <c r="G102" s="169"/>
      <c r="H102" s="256">
        <f>H105</f>
        <v>135</v>
      </c>
    </row>
    <row r="103" spans="1:8" s="174" customFormat="1" ht="57.75" customHeight="1">
      <c r="A103" s="160" t="s">
        <v>123</v>
      </c>
      <c r="B103" s="149" t="s">
        <v>0</v>
      </c>
      <c r="C103" s="448" t="s">
        <v>37</v>
      </c>
      <c r="D103" s="32" t="s">
        <v>96</v>
      </c>
      <c r="E103" s="505" t="s">
        <v>307</v>
      </c>
      <c r="F103" s="506" t="s">
        <v>16</v>
      </c>
      <c r="G103" s="32"/>
      <c r="H103" s="256">
        <f>H104</f>
        <v>135</v>
      </c>
    </row>
    <row r="104" spans="1:8" s="174" customFormat="1" ht="39.75" customHeight="1">
      <c r="A104" s="122" t="s">
        <v>122</v>
      </c>
      <c r="B104" s="120" t="s">
        <v>0</v>
      </c>
      <c r="C104" s="168" t="s">
        <v>37</v>
      </c>
      <c r="D104" s="16" t="s">
        <v>96</v>
      </c>
      <c r="E104" s="582" t="s">
        <v>308</v>
      </c>
      <c r="F104" s="583"/>
      <c r="G104" s="16"/>
      <c r="H104" s="159">
        <f>H105</f>
        <v>135</v>
      </c>
    </row>
    <row r="105" spans="1:8" s="174" customFormat="1" ht="29.25" customHeight="1">
      <c r="A105" s="48" t="s">
        <v>20</v>
      </c>
      <c r="B105" s="120" t="s">
        <v>0</v>
      </c>
      <c r="C105" s="168" t="s">
        <v>37</v>
      </c>
      <c r="D105" s="16" t="s">
        <v>96</v>
      </c>
      <c r="E105" s="576" t="s">
        <v>308</v>
      </c>
      <c r="F105" s="577"/>
      <c r="G105" s="16" t="s">
        <v>6</v>
      </c>
      <c r="H105" s="159">
        <v>135</v>
      </c>
    </row>
    <row r="106" spans="1:8" s="174" customFormat="1" ht="37.5">
      <c r="A106" s="482" t="s">
        <v>480</v>
      </c>
      <c r="B106" s="47" t="s">
        <v>0</v>
      </c>
      <c r="C106" s="32" t="s">
        <v>37</v>
      </c>
      <c r="D106" s="32" t="s">
        <v>38</v>
      </c>
      <c r="E106" s="572" t="s">
        <v>430</v>
      </c>
      <c r="F106" s="573"/>
      <c r="G106" s="32"/>
      <c r="H106" s="256">
        <f>H107</f>
        <v>30</v>
      </c>
    </row>
    <row r="107" spans="1:8" s="176" customFormat="1" ht="84" customHeight="1">
      <c r="A107" s="75" t="s">
        <v>281</v>
      </c>
      <c r="B107" s="59" t="s">
        <v>0</v>
      </c>
      <c r="C107" s="16" t="s">
        <v>37</v>
      </c>
      <c r="D107" s="16" t="s">
        <v>38</v>
      </c>
      <c r="E107" s="576" t="s">
        <v>430</v>
      </c>
      <c r="F107" s="577"/>
      <c r="G107" s="16"/>
      <c r="H107" s="397">
        <f>H108</f>
        <v>30</v>
      </c>
    </row>
    <row r="108" spans="1:8" s="174" customFormat="1" ht="26.25" customHeight="1">
      <c r="A108" s="519" t="s">
        <v>221</v>
      </c>
      <c r="B108" s="59" t="s">
        <v>0</v>
      </c>
      <c r="C108" s="16" t="s">
        <v>37</v>
      </c>
      <c r="D108" s="16" t="s">
        <v>38</v>
      </c>
      <c r="E108" s="576" t="s">
        <v>429</v>
      </c>
      <c r="F108" s="577"/>
      <c r="G108" s="32"/>
      <c r="H108" s="397">
        <f>+H110</f>
        <v>30</v>
      </c>
    </row>
    <row r="109" spans="1:8" s="42" customFormat="1" ht="37.5">
      <c r="A109" s="521" t="s">
        <v>276</v>
      </c>
      <c r="B109" s="104" t="s">
        <v>0</v>
      </c>
      <c r="C109" s="168" t="s">
        <v>37</v>
      </c>
      <c r="D109" s="168" t="s">
        <v>38</v>
      </c>
      <c r="E109" s="576" t="s">
        <v>399</v>
      </c>
      <c r="F109" s="577"/>
      <c r="G109" s="16"/>
      <c r="H109" s="159">
        <v>30</v>
      </c>
    </row>
    <row r="110" spans="1:8" s="42" customFormat="1" ht="18" customHeight="1">
      <c r="A110" s="520" t="s">
        <v>20</v>
      </c>
      <c r="B110" s="16" t="s">
        <v>0</v>
      </c>
      <c r="C110" s="168" t="s">
        <v>37</v>
      </c>
      <c r="D110" s="168" t="s">
        <v>38</v>
      </c>
      <c r="E110" s="576" t="s">
        <v>399</v>
      </c>
      <c r="F110" s="577"/>
      <c r="G110" s="16" t="s">
        <v>6</v>
      </c>
      <c r="H110" s="257">
        <v>30</v>
      </c>
    </row>
    <row r="111" spans="1:8" s="145" customFormat="1" ht="39" customHeight="1" hidden="1">
      <c r="A111" s="25" t="s">
        <v>121</v>
      </c>
      <c r="B111" s="32" t="s">
        <v>0</v>
      </c>
      <c r="C111" s="29" t="s">
        <v>37</v>
      </c>
      <c r="D111" s="29">
        <v>14</v>
      </c>
      <c r="E111" s="166"/>
      <c r="F111" s="165"/>
      <c r="G111" s="61"/>
      <c r="H111" s="256">
        <f>+H112</f>
        <v>0</v>
      </c>
    </row>
    <row r="112" spans="1:8" s="145" customFormat="1" ht="59.25" customHeight="1" hidden="1">
      <c r="A112" s="21" t="s">
        <v>282</v>
      </c>
      <c r="B112" s="59" t="s">
        <v>0</v>
      </c>
      <c r="C112" s="29" t="s">
        <v>37</v>
      </c>
      <c r="D112" s="29">
        <v>14</v>
      </c>
      <c r="E112" s="31" t="s">
        <v>120</v>
      </c>
      <c r="F112" s="30" t="s">
        <v>16</v>
      </c>
      <c r="G112" s="61"/>
      <c r="H112" s="256">
        <f>H115</f>
        <v>0</v>
      </c>
    </row>
    <row r="113" spans="1:8" s="42" customFormat="1" ht="42.75" customHeight="1" hidden="1">
      <c r="A113" s="164" t="s">
        <v>119</v>
      </c>
      <c r="B113" s="47" t="s">
        <v>0</v>
      </c>
      <c r="C113" s="79" t="s">
        <v>37</v>
      </c>
      <c r="D113" s="79" t="s">
        <v>118</v>
      </c>
      <c r="E113" s="18" t="s">
        <v>322</v>
      </c>
      <c r="F113" s="126" t="s">
        <v>16</v>
      </c>
      <c r="G113" s="118"/>
      <c r="H113" s="159">
        <v>0</v>
      </c>
    </row>
    <row r="114" spans="1:8" s="42" customFormat="1" ht="39" customHeight="1" hidden="1">
      <c r="A114" s="68" t="s">
        <v>117</v>
      </c>
      <c r="B114" s="47" t="s">
        <v>0</v>
      </c>
      <c r="C114" s="16" t="s">
        <v>37</v>
      </c>
      <c r="D114" s="16">
        <v>14</v>
      </c>
      <c r="E114" s="18" t="s">
        <v>322</v>
      </c>
      <c r="F114" s="126" t="s">
        <v>116</v>
      </c>
      <c r="G114" s="16"/>
      <c r="H114" s="159">
        <v>0</v>
      </c>
    </row>
    <row r="115" spans="1:8" s="42" customFormat="1" ht="18.75" hidden="1">
      <c r="A115" s="48" t="s">
        <v>20</v>
      </c>
      <c r="B115" s="16" t="s">
        <v>0</v>
      </c>
      <c r="C115" s="16" t="s">
        <v>37</v>
      </c>
      <c r="D115" s="16">
        <v>14</v>
      </c>
      <c r="E115" s="27" t="s">
        <v>322</v>
      </c>
      <c r="F115" s="26" t="s">
        <v>116</v>
      </c>
      <c r="G115" s="16" t="s">
        <v>6</v>
      </c>
      <c r="H115" s="257">
        <v>0</v>
      </c>
    </row>
    <row r="116" spans="1:8" s="42" customFormat="1" ht="18.75">
      <c r="A116" s="25" t="s">
        <v>115</v>
      </c>
      <c r="B116" s="252" t="s">
        <v>0</v>
      </c>
      <c r="C116" s="29" t="s">
        <v>77</v>
      </c>
      <c r="D116" s="35"/>
      <c r="E116" s="35"/>
      <c r="F116" s="34"/>
      <c r="G116" s="114"/>
      <c r="H116" s="256">
        <f>H117+H134+H156</f>
        <v>10502.915</v>
      </c>
    </row>
    <row r="117" spans="1:8" s="42" customFormat="1" ht="18.75">
      <c r="A117" s="160" t="s">
        <v>114</v>
      </c>
      <c r="B117" s="259" t="s">
        <v>0</v>
      </c>
      <c r="C117" s="29" t="s">
        <v>77</v>
      </c>
      <c r="D117" s="115" t="s">
        <v>96</v>
      </c>
      <c r="E117" s="115"/>
      <c r="F117" s="114"/>
      <c r="G117" s="114"/>
      <c r="H117" s="256">
        <f>H118</f>
        <v>9401.815</v>
      </c>
    </row>
    <row r="118" spans="1:8" s="42" customFormat="1" ht="80.25" customHeight="1">
      <c r="A118" s="21" t="s">
        <v>312</v>
      </c>
      <c r="B118" s="259" t="s">
        <v>0</v>
      </c>
      <c r="C118" s="29" t="s">
        <v>77</v>
      </c>
      <c r="D118" s="115" t="s">
        <v>96</v>
      </c>
      <c r="E118" s="115" t="s">
        <v>237</v>
      </c>
      <c r="F118" s="114" t="s">
        <v>16</v>
      </c>
      <c r="G118" s="114"/>
      <c r="H118" s="256">
        <f>H133+H122+H123+H126</f>
        <v>9401.815</v>
      </c>
    </row>
    <row r="119" spans="1:8" s="42" customFormat="1" ht="0.75" customHeight="1">
      <c r="A119" s="260" t="s">
        <v>113</v>
      </c>
      <c r="B119" s="258" t="s">
        <v>0</v>
      </c>
      <c r="C119" s="79" t="s">
        <v>77</v>
      </c>
      <c r="D119" s="167" t="s">
        <v>96</v>
      </c>
      <c r="E119" s="167" t="s">
        <v>347</v>
      </c>
      <c r="F119" s="125" t="s">
        <v>16</v>
      </c>
      <c r="G119" s="125"/>
      <c r="H119" s="159">
        <v>0</v>
      </c>
    </row>
    <row r="120" spans="1:8" s="42" customFormat="1" ht="39.75" customHeight="1" hidden="1">
      <c r="A120" s="129" t="s">
        <v>112</v>
      </c>
      <c r="B120" s="258" t="s">
        <v>0</v>
      </c>
      <c r="C120" s="79" t="s">
        <v>77</v>
      </c>
      <c r="D120" s="167" t="s">
        <v>96</v>
      </c>
      <c r="E120" s="167" t="s">
        <v>347</v>
      </c>
      <c r="F120" s="125" t="s">
        <v>108</v>
      </c>
      <c r="G120" s="125"/>
      <c r="H120" s="159">
        <f>H122</f>
        <v>0</v>
      </c>
    </row>
    <row r="121" spans="1:8" s="42" customFormat="1" ht="23.25" customHeight="1" hidden="1">
      <c r="A121" s="48" t="s">
        <v>111</v>
      </c>
      <c r="B121" s="258" t="s">
        <v>0</v>
      </c>
      <c r="C121" s="79" t="s">
        <v>77</v>
      </c>
      <c r="D121" s="167" t="s">
        <v>96</v>
      </c>
      <c r="E121" s="167" t="s">
        <v>347</v>
      </c>
      <c r="F121" s="125" t="s">
        <v>108</v>
      </c>
      <c r="G121" s="125" t="s">
        <v>70</v>
      </c>
      <c r="H121" s="159">
        <v>0</v>
      </c>
    </row>
    <row r="122" spans="1:8" s="42" customFormat="1" ht="41.25" customHeight="1" hidden="1">
      <c r="A122" s="162" t="s">
        <v>110</v>
      </c>
      <c r="B122" s="258" t="s">
        <v>0</v>
      </c>
      <c r="C122" s="79" t="s">
        <v>77</v>
      </c>
      <c r="D122" s="167" t="s">
        <v>96</v>
      </c>
      <c r="E122" s="167" t="s">
        <v>347</v>
      </c>
      <c r="F122" s="125" t="s">
        <v>108</v>
      </c>
      <c r="G122" s="125" t="s">
        <v>70</v>
      </c>
      <c r="H122" s="159">
        <v>0</v>
      </c>
    </row>
    <row r="123" spans="1:8" s="42" customFormat="1" ht="43.5" customHeight="1">
      <c r="A123" s="260" t="s">
        <v>106</v>
      </c>
      <c r="B123" s="258" t="s">
        <v>0</v>
      </c>
      <c r="C123" s="79" t="s">
        <v>77</v>
      </c>
      <c r="D123" s="167" t="s">
        <v>96</v>
      </c>
      <c r="E123" s="167" t="s">
        <v>238</v>
      </c>
      <c r="F123" s="125" t="s">
        <v>16</v>
      </c>
      <c r="G123" s="125"/>
      <c r="H123" s="156">
        <f>H124</f>
        <v>392.154</v>
      </c>
    </row>
    <row r="124" spans="1:8" s="42" customFormat="1" ht="37.5">
      <c r="A124" s="122" t="s">
        <v>105</v>
      </c>
      <c r="B124" s="258" t="s">
        <v>0</v>
      </c>
      <c r="C124" s="79" t="s">
        <v>77</v>
      </c>
      <c r="D124" s="167" t="s">
        <v>96</v>
      </c>
      <c r="E124" s="167" t="s">
        <v>238</v>
      </c>
      <c r="F124" s="125" t="s">
        <v>103</v>
      </c>
      <c r="G124" s="125"/>
      <c r="H124" s="159">
        <f>H125</f>
        <v>392.154</v>
      </c>
    </row>
    <row r="125" spans="1:8" s="42" customFormat="1" ht="27" customHeight="1">
      <c r="A125" s="48" t="s">
        <v>20</v>
      </c>
      <c r="B125" s="258" t="s">
        <v>0</v>
      </c>
      <c r="C125" s="79" t="s">
        <v>77</v>
      </c>
      <c r="D125" s="167" t="s">
        <v>96</v>
      </c>
      <c r="E125" s="167" t="s">
        <v>238</v>
      </c>
      <c r="F125" s="125" t="s">
        <v>103</v>
      </c>
      <c r="G125" s="125" t="s">
        <v>6</v>
      </c>
      <c r="H125" s="156">
        <v>392.154</v>
      </c>
    </row>
    <row r="126" spans="1:8" s="42" customFormat="1" ht="39.75" customHeight="1">
      <c r="A126" s="260" t="s">
        <v>478</v>
      </c>
      <c r="B126" s="258" t="s">
        <v>0</v>
      </c>
      <c r="C126" s="79" t="s">
        <v>77</v>
      </c>
      <c r="D126" s="167" t="s">
        <v>96</v>
      </c>
      <c r="E126" s="167" t="s">
        <v>238</v>
      </c>
      <c r="F126" s="125" t="s">
        <v>16</v>
      </c>
      <c r="G126" s="125"/>
      <c r="H126" s="156">
        <f>H128+H130</f>
        <v>8284.661</v>
      </c>
    </row>
    <row r="127" spans="1:8" s="42" customFormat="1" ht="35.25" customHeight="1">
      <c r="A127" s="122" t="s">
        <v>477</v>
      </c>
      <c r="B127" s="258" t="s">
        <v>0</v>
      </c>
      <c r="C127" s="79" t="s">
        <v>77</v>
      </c>
      <c r="D127" s="167" t="s">
        <v>96</v>
      </c>
      <c r="E127" s="167" t="s">
        <v>238</v>
      </c>
      <c r="F127" s="125" t="s">
        <v>377</v>
      </c>
      <c r="G127" s="125"/>
      <c r="H127" s="156">
        <f>H128</f>
        <v>82.846</v>
      </c>
    </row>
    <row r="128" spans="1:8" s="42" customFormat="1" ht="27" customHeight="1">
      <c r="A128" s="48" t="s">
        <v>20</v>
      </c>
      <c r="B128" s="258" t="s">
        <v>0</v>
      </c>
      <c r="C128" s="79" t="s">
        <v>77</v>
      </c>
      <c r="D128" s="167" t="s">
        <v>96</v>
      </c>
      <c r="E128" s="167" t="s">
        <v>238</v>
      </c>
      <c r="F128" s="125" t="s">
        <v>377</v>
      </c>
      <c r="G128" s="125" t="s">
        <v>6</v>
      </c>
      <c r="H128" s="156">
        <v>82.846</v>
      </c>
    </row>
    <row r="129" spans="1:8" s="42" customFormat="1" ht="34.5" customHeight="1">
      <c r="A129" s="122" t="s">
        <v>476</v>
      </c>
      <c r="B129" s="258" t="s">
        <v>0</v>
      </c>
      <c r="C129" s="79" t="s">
        <v>77</v>
      </c>
      <c r="D129" s="167" t="s">
        <v>96</v>
      </c>
      <c r="E129" s="167" t="s">
        <v>238</v>
      </c>
      <c r="F129" s="125" t="s">
        <v>389</v>
      </c>
      <c r="G129" s="125"/>
      <c r="H129" s="156">
        <f>H130</f>
        <v>8201.815</v>
      </c>
    </row>
    <row r="130" spans="1:8" s="42" customFormat="1" ht="27" customHeight="1">
      <c r="A130" s="48" t="s">
        <v>20</v>
      </c>
      <c r="B130" s="258" t="s">
        <v>0</v>
      </c>
      <c r="C130" s="79" t="s">
        <v>77</v>
      </c>
      <c r="D130" s="167" t="s">
        <v>96</v>
      </c>
      <c r="E130" s="167" t="s">
        <v>238</v>
      </c>
      <c r="F130" s="125" t="s">
        <v>389</v>
      </c>
      <c r="G130" s="125" t="s">
        <v>6</v>
      </c>
      <c r="H130" s="156">
        <v>8201.815</v>
      </c>
    </row>
    <row r="131" spans="1:8" s="42" customFormat="1" ht="39" customHeight="1">
      <c r="A131" s="128" t="s">
        <v>99</v>
      </c>
      <c r="B131" s="258" t="s">
        <v>0</v>
      </c>
      <c r="C131" s="79" t="s">
        <v>77</v>
      </c>
      <c r="D131" s="167" t="s">
        <v>96</v>
      </c>
      <c r="E131" s="167" t="s">
        <v>239</v>
      </c>
      <c r="F131" s="126" t="s">
        <v>16</v>
      </c>
      <c r="G131" s="125"/>
      <c r="H131" s="159">
        <f>H132</f>
        <v>725</v>
      </c>
    </row>
    <row r="132" spans="1:8" s="42" customFormat="1" ht="36" customHeight="1">
      <c r="A132" s="153" t="s">
        <v>97</v>
      </c>
      <c r="B132" s="258" t="s">
        <v>0</v>
      </c>
      <c r="C132" s="79" t="s">
        <v>77</v>
      </c>
      <c r="D132" s="167" t="s">
        <v>96</v>
      </c>
      <c r="E132" s="576" t="s">
        <v>240</v>
      </c>
      <c r="F132" s="577"/>
      <c r="G132" s="125"/>
      <c r="H132" s="159">
        <f>H133</f>
        <v>725</v>
      </c>
    </row>
    <row r="133" spans="1:8" s="42" customFormat="1" ht="18.75" customHeight="1">
      <c r="A133" s="48" t="s">
        <v>20</v>
      </c>
      <c r="B133" s="258" t="s">
        <v>0</v>
      </c>
      <c r="C133" s="79" t="s">
        <v>77</v>
      </c>
      <c r="D133" s="167" t="s">
        <v>96</v>
      </c>
      <c r="E133" s="576" t="s">
        <v>240</v>
      </c>
      <c r="F133" s="577"/>
      <c r="G133" s="125" t="s">
        <v>6</v>
      </c>
      <c r="H133" s="159">
        <v>725</v>
      </c>
    </row>
    <row r="134" spans="1:8" s="42" customFormat="1" ht="18.75">
      <c r="A134" s="75" t="s">
        <v>95</v>
      </c>
      <c r="B134" s="32" t="s">
        <v>0</v>
      </c>
      <c r="C134" s="32" t="s">
        <v>77</v>
      </c>
      <c r="D134" s="72">
        <v>12</v>
      </c>
      <c r="E134" s="18"/>
      <c r="F134" s="126"/>
      <c r="G134" s="99"/>
      <c r="H134" s="397">
        <f>H135+H148</f>
        <v>1091.1</v>
      </c>
    </row>
    <row r="135" spans="1:8" s="42" customFormat="1" ht="75.75" customHeight="1">
      <c r="A135" s="75" t="s">
        <v>309</v>
      </c>
      <c r="B135" s="32" t="s">
        <v>0</v>
      </c>
      <c r="C135" s="32" t="s">
        <v>77</v>
      </c>
      <c r="D135" s="72" t="s">
        <v>76</v>
      </c>
      <c r="E135" s="173" t="s">
        <v>94</v>
      </c>
      <c r="F135" s="172" t="s">
        <v>16</v>
      </c>
      <c r="G135" s="99"/>
      <c r="H135" s="397">
        <f>H137</f>
        <v>300</v>
      </c>
    </row>
    <row r="136" spans="1:8" s="42" customFormat="1" ht="39.75" customHeight="1">
      <c r="A136" s="261" t="s">
        <v>324</v>
      </c>
      <c r="B136" s="32" t="s">
        <v>0</v>
      </c>
      <c r="C136" s="278" t="s">
        <v>77</v>
      </c>
      <c r="D136" s="371" t="s">
        <v>76</v>
      </c>
      <c r="E136" s="492" t="s">
        <v>310</v>
      </c>
      <c r="F136" s="493" t="s">
        <v>16</v>
      </c>
      <c r="G136" s="99"/>
      <c r="H136" s="397">
        <f>H137</f>
        <v>300</v>
      </c>
    </row>
    <row r="137" spans="1:8" s="42" customFormat="1" ht="18.75">
      <c r="A137" s="150" t="s">
        <v>93</v>
      </c>
      <c r="B137" s="16" t="s">
        <v>0</v>
      </c>
      <c r="C137" s="16" t="s">
        <v>77</v>
      </c>
      <c r="D137" s="24" t="s">
        <v>76</v>
      </c>
      <c r="E137" s="147" t="s">
        <v>310</v>
      </c>
      <c r="F137" s="146" t="s">
        <v>92</v>
      </c>
      <c r="G137" s="99"/>
      <c r="H137" s="257">
        <f>H138</f>
        <v>300</v>
      </c>
    </row>
    <row r="138" spans="1:8" s="42" customFormat="1" ht="24" customHeight="1">
      <c r="A138" s="148" t="s">
        <v>20</v>
      </c>
      <c r="B138" s="16" t="s">
        <v>0</v>
      </c>
      <c r="C138" s="16" t="s">
        <v>77</v>
      </c>
      <c r="D138" s="24" t="s">
        <v>76</v>
      </c>
      <c r="E138" s="147" t="s">
        <v>310</v>
      </c>
      <c r="F138" s="146" t="s">
        <v>92</v>
      </c>
      <c r="G138" s="23" t="s">
        <v>6</v>
      </c>
      <c r="H138" s="385">
        <v>300</v>
      </c>
    </row>
    <row r="139" spans="1:32" s="64" customFormat="1" ht="19.5" hidden="1">
      <c r="A139" s="144" t="s">
        <v>91</v>
      </c>
      <c r="B139" s="59" t="s">
        <v>0</v>
      </c>
      <c r="C139" s="87" t="s">
        <v>77</v>
      </c>
      <c r="D139" s="143" t="s">
        <v>76</v>
      </c>
      <c r="E139" s="142" t="s">
        <v>90</v>
      </c>
      <c r="F139" s="101" t="s">
        <v>30</v>
      </c>
      <c r="G139" s="141"/>
      <c r="H139" s="382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1:242" s="65" customFormat="1" ht="56.25" hidden="1">
      <c r="A140" s="137" t="s">
        <v>89</v>
      </c>
      <c r="B140" s="47" t="s">
        <v>0</v>
      </c>
      <c r="C140" s="134" t="s">
        <v>77</v>
      </c>
      <c r="D140" s="133" t="s">
        <v>76</v>
      </c>
      <c r="E140" s="132" t="s">
        <v>87</v>
      </c>
      <c r="F140" s="131" t="s">
        <v>30</v>
      </c>
      <c r="G140" s="139"/>
      <c r="H140" s="399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45"/>
      <c r="GG140" s="145"/>
      <c r="GH140" s="145"/>
      <c r="GI140" s="145"/>
      <c r="GJ140" s="145"/>
      <c r="GK140" s="145"/>
      <c r="GL140" s="145"/>
      <c r="GM140" s="145"/>
      <c r="GN140" s="145"/>
      <c r="GO140" s="145"/>
      <c r="GP140" s="145"/>
      <c r="GQ140" s="145"/>
      <c r="GR140" s="145"/>
      <c r="GS140" s="145"/>
      <c r="GT140" s="145"/>
      <c r="GU140" s="145"/>
      <c r="GV140" s="145"/>
      <c r="GW140" s="145"/>
      <c r="GX140" s="145"/>
      <c r="GY140" s="145"/>
      <c r="GZ140" s="145"/>
      <c r="HA140" s="145"/>
      <c r="HB140" s="145"/>
      <c r="HC140" s="145"/>
      <c r="HD140" s="145"/>
      <c r="HE140" s="145"/>
      <c r="HF140" s="145"/>
      <c r="HG140" s="145"/>
      <c r="HH140" s="145"/>
      <c r="HI140" s="145"/>
      <c r="HJ140" s="145"/>
      <c r="HK140" s="145"/>
      <c r="HL140" s="145"/>
      <c r="HM140" s="145"/>
      <c r="HN140" s="145"/>
      <c r="HO140" s="145"/>
      <c r="HP140" s="145"/>
      <c r="HQ140" s="145"/>
      <c r="HR140" s="145"/>
      <c r="HS140" s="145"/>
      <c r="HT140" s="145"/>
      <c r="HU140" s="145"/>
      <c r="HV140" s="145"/>
      <c r="HW140" s="145"/>
      <c r="HX140" s="145"/>
      <c r="HY140" s="145"/>
      <c r="HZ140" s="145"/>
      <c r="IA140" s="145"/>
      <c r="IB140" s="145"/>
      <c r="IC140" s="145"/>
      <c r="ID140" s="145"/>
      <c r="IE140" s="145"/>
      <c r="IF140" s="145"/>
      <c r="IG140" s="145"/>
      <c r="IH140" s="145"/>
    </row>
    <row r="141" spans="1:242" s="65" customFormat="1" ht="37.5" hidden="1">
      <c r="A141" s="137" t="s">
        <v>88</v>
      </c>
      <c r="B141" s="47" t="s">
        <v>0</v>
      </c>
      <c r="C141" s="134" t="s">
        <v>77</v>
      </c>
      <c r="D141" s="133" t="s">
        <v>76</v>
      </c>
      <c r="E141" s="132" t="s">
        <v>87</v>
      </c>
      <c r="F141" s="131" t="s">
        <v>86</v>
      </c>
      <c r="G141" s="139"/>
      <c r="H141" s="399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45"/>
      <c r="GG141" s="145"/>
      <c r="GH141" s="145"/>
      <c r="GI141" s="145"/>
      <c r="GJ141" s="145"/>
      <c r="GK141" s="145"/>
      <c r="GL141" s="145"/>
      <c r="GM141" s="145"/>
      <c r="GN141" s="145"/>
      <c r="GO141" s="145"/>
      <c r="GP141" s="145"/>
      <c r="GQ141" s="145"/>
      <c r="GR141" s="145"/>
      <c r="GS141" s="145"/>
      <c r="GT141" s="145"/>
      <c r="GU141" s="145"/>
      <c r="GV141" s="145"/>
      <c r="GW141" s="145"/>
      <c r="GX141" s="145"/>
      <c r="GY141" s="145"/>
      <c r="GZ141" s="145"/>
      <c r="HA141" s="145"/>
      <c r="HB141" s="145"/>
      <c r="HC141" s="145"/>
      <c r="HD141" s="145"/>
      <c r="HE141" s="145"/>
      <c r="HF141" s="145"/>
      <c r="HG141" s="145"/>
      <c r="HH141" s="145"/>
      <c r="HI141" s="145"/>
      <c r="HJ141" s="145"/>
      <c r="HK141" s="145"/>
      <c r="HL141" s="145"/>
      <c r="HM141" s="145"/>
      <c r="HN141" s="145"/>
      <c r="HO141" s="145"/>
      <c r="HP141" s="145"/>
      <c r="HQ141" s="145"/>
      <c r="HR141" s="145"/>
      <c r="HS141" s="145"/>
      <c r="HT141" s="145"/>
      <c r="HU141" s="145"/>
      <c r="HV141" s="145"/>
      <c r="HW141" s="145"/>
      <c r="HX141" s="145"/>
      <c r="HY141" s="145"/>
      <c r="HZ141" s="145"/>
      <c r="IA141" s="145"/>
      <c r="IB141" s="145"/>
      <c r="IC141" s="145"/>
      <c r="ID141" s="145"/>
      <c r="IE141" s="145"/>
      <c r="IF141" s="145"/>
      <c r="IG141" s="145"/>
      <c r="IH141" s="145"/>
    </row>
    <row r="142" spans="1:242" s="65" customFormat="1" ht="19.5" hidden="1">
      <c r="A142" s="48" t="s">
        <v>20</v>
      </c>
      <c r="B142" s="16" t="s">
        <v>0</v>
      </c>
      <c r="C142" s="134" t="s">
        <v>77</v>
      </c>
      <c r="D142" s="133" t="s">
        <v>76</v>
      </c>
      <c r="E142" s="132" t="s">
        <v>87</v>
      </c>
      <c r="F142" s="131" t="s">
        <v>86</v>
      </c>
      <c r="G142" s="127" t="s">
        <v>6</v>
      </c>
      <c r="H142" s="400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5"/>
      <c r="EX142" s="145"/>
      <c r="EY142" s="145"/>
      <c r="EZ142" s="145"/>
      <c r="FA142" s="145"/>
      <c r="FB142" s="145"/>
      <c r="FC142" s="145"/>
      <c r="FD142" s="145"/>
      <c r="FE142" s="145"/>
      <c r="FF142" s="145"/>
      <c r="FG142" s="145"/>
      <c r="FH142" s="145"/>
      <c r="FI142" s="145"/>
      <c r="FJ142" s="145"/>
      <c r="FK142" s="145"/>
      <c r="FL142" s="145"/>
      <c r="FM142" s="145"/>
      <c r="FN142" s="145"/>
      <c r="FO142" s="145"/>
      <c r="FP142" s="145"/>
      <c r="FQ142" s="145"/>
      <c r="FR142" s="145"/>
      <c r="FS142" s="145"/>
      <c r="FT142" s="145"/>
      <c r="FU142" s="145"/>
      <c r="FV142" s="145"/>
      <c r="FW142" s="145"/>
      <c r="FX142" s="145"/>
      <c r="FY142" s="145"/>
      <c r="FZ142" s="145"/>
      <c r="GA142" s="145"/>
      <c r="GB142" s="145"/>
      <c r="GC142" s="145"/>
      <c r="GD142" s="145"/>
      <c r="GE142" s="145"/>
      <c r="GF142" s="145"/>
      <c r="GG142" s="145"/>
      <c r="GH142" s="145"/>
      <c r="GI142" s="145"/>
      <c r="GJ142" s="145"/>
      <c r="GK142" s="145"/>
      <c r="GL142" s="145"/>
      <c r="GM142" s="145"/>
      <c r="GN142" s="145"/>
      <c r="GO142" s="145"/>
      <c r="GP142" s="145"/>
      <c r="GQ142" s="145"/>
      <c r="GR142" s="145"/>
      <c r="GS142" s="145"/>
      <c r="GT142" s="145"/>
      <c r="GU142" s="145"/>
      <c r="GV142" s="145"/>
      <c r="GW142" s="145"/>
      <c r="GX142" s="145"/>
      <c r="GY142" s="145"/>
      <c r="GZ142" s="145"/>
      <c r="HA142" s="145"/>
      <c r="HB142" s="145"/>
      <c r="HC142" s="145"/>
      <c r="HD142" s="145"/>
      <c r="HE142" s="145"/>
      <c r="HF142" s="145"/>
      <c r="HG142" s="145"/>
      <c r="HH142" s="145"/>
      <c r="HI142" s="145"/>
      <c r="HJ142" s="145"/>
      <c r="HK142" s="145"/>
      <c r="HL142" s="145"/>
      <c r="HM142" s="145"/>
      <c r="HN142" s="145"/>
      <c r="HO142" s="145"/>
      <c r="HP142" s="145"/>
      <c r="HQ142" s="145"/>
      <c r="HR142" s="145"/>
      <c r="HS142" s="145"/>
      <c r="HT142" s="145"/>
      <c r="HU142" s="145"/>
      <c r="HV142" s="145"/>
      <c r="HW142" s="145"/>
      <c r="HX142" s="145"/>
      <c r="HY142" s="145"/>
      <c r="HZ142" s="145"/>
      <c r="IA142" s="145"/>
      <c r="IB142" s="145"/>
      <c r="IC142" s="145"/>
      <c r="ID142" s="145"/>
      <c r="IE142" s="145"/>
      <c r="IF142" s="145"/>
      <c r="IG142" s="145"/>
      <c r="IH142" s="145"/>
    </row>
    <row r="143" spans="1:242" s="65" customFormat="1" ht="37.5" hidden="1">
      <c r="A143" s="137" t="s">
        <v>85</v>
      </c>
      <c r="B143" s="47" t="s">
        <v>0</v>
      </c>
      <c r="C143" s="134" t="s">
        <v>77</v>
      </c>
      <c r="D143" s="133" t="s">
        <v>76</v>
      </c>
      <c r="E143" s="132" t="s">
        <v>81</v>
      </c>
      <c r="F143" s="131" t="s">
        <v>30</v>
      </c>
      <c r="G143" s="139"/>
      <c r="H143" s="399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  <c r="GB143" s="145"/>
      <c r="GC143" s="145"/>
      <c r="GD143" s="145"/>
      <c r="GE143" s="145"/>
      <c r="GF143" s="145"/>
      <c r="GG143" s="145"/>
      <c r="GH143" s="145"/>
      <c r="GI143" s="145"/>
      <c r="GJ143" s="145"/>
      <c r="GK143" s="145"/>
      <c r="GL143" s="145"/>
      <c r="GM143" s="145"/>
      <c r="GN143" s="145"/>
      <c r="GO143" s="145"/>
      <c r="GP143" s="145"/>
      <c r="GQ143" s="145"/>
      <c r="GR143" s="145"/>
      <c r="GS143" s="145"/>
      <c r="GT143" s="145"/>
      <c r="GU143" s="145"/>
      <c r="GV143" s="145"/>
      <c r="GW143" s="145"/>
      <c r="GX143" s="145"/>
      <c r="GY143" s="145"/>
      <c r="GZ143" s="145"/>
      <c r="HA143" s="145"/>
      <c r="HB143" s="145"/>
      <c r="HC143" s="145"/>
      <c r="HD143" s="145"/>
      <c r="HE143" s="145"/>
      <c r="HF143" s="145"/>
      <c r="HG143" s="145"/>
      <c r="HH143" s="145"/>
      <c r="HI143" s="145"/>
      <c r="HJ143" s="145"/>
      <c r="HK143" s="145"/>
      <c r="HL143" s="145"/>
      <c r="HM143" s="145"/>
      <c r="HN143" s="145"/>
      <c r="HO143" s="145"/>
      <c r="HP143" s="145"/>
      <c r="HQ143" s="145"/>
      <c r="HR143" s="145"/>
      <c r="HS143" s="145"/>
      <c r="HT143" s="145"/>
      <c r="HU143" s="145"/>
      <c r="HV143" s="145"/>
      <c r="HW143" s="145"/>
      <c r="HX143" s="145"/>
      <c r="HY143" s="145"/>
      <c r="HZ143" s="145"/>
      <c r="IA143" s="145"/>
      <c r="IB143" s="145"/>
      <c r="IC143" s="145"/>
      <c r="ID143" s="145"/>
      <c r="IE143" s="145"/>
      <c r="IF143" s="145"/>
      <c r="IG143" s="145"/>
      <c r="IH143" s="145"/>
    </row>
    <row r="144" spans="1:242" s="157" customFormat="1" ht="37.5" hidden="1">
      <c r="A144" s="137" t="s">
        <v>84</v>
      </c>
      <c r="B144" s="47" t="s">
        <v>0</v>
      </c>
      <c r="C144" s="134" t="s">
        <v>77</v>
      </c>
      <c r="D144" s="133" t="s">
        <v>76</v>
      </c>
      <c r="E144" s="132" t="s">
        <v>81</v>
      </c>
      <c r="F144" s="131" t="s">
        <v>83</v>
      </c>
      <c r="G144" s="139"/>
      <c r="H144" s="399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  <c r="GJ144" s="158"/>
      <c r="GK144" s="158"/>
      <c r="GL144" s="158"/>
      <c r="GM144" s="158"/>
      <c r="GN144" s="158"/>
      <c r="GO144" s="158"/>
      <c r="GP144" s="158"/>
      <c r="GQ144" s="158"/>
      <c r="GR144" s="158"/>
      <c r="GS144" s="158"/>
      <c r="GT144" s="158"/>
      <c r="GU144" s="158"/>
      <c r="GV144" s="158"/>
      <c r="GW144" s="158"/>
      <c r="GX144" s="158"/>
      <c r="GY144" s="158"/>
      <c r="GZ144" s="158"/>
      <c r="HA144" s="158"/>
      <c r="HB144" s="158"/>
      <c r="HC144" s="158"/>
      <c r="HD144" s="158"/>
      <c r="HE144" s="158"/>
      <c r="HF144" s="158"/>
      <c r="HG144" s="158"/>
      <c r="HH144" s="158"/>
      <c r="HI144" s="158"/>
      <c r="HJ144" s="158"/>
      <c r="HK144" s="158"/>
      <c r="HL144" s="158"/>
      <c r="HM144" s="158"/>
      <c r="HN144" s="158"/>
      <c r="HO144" s="158"/>
      <c r="HP144" s="158"/>
      <c r="HQ144" s="158"/>
      <c r="HR144" s="158"/>
      <c r="HS144" s="158"/>
      <c r="HT144" s="158"/>
      <c r="HU144" s="158"/>
      <c r="HV144" s="158"/>
      <c r="HW144" s="158"/>
      <c r="HX144" s="158"/>
      <c r="HY144" s="158"/>
      <c r="HZ144" s="158"/>
      <c r="IA144" s="158"/>
      <c r="IB144" s="158"/>
      <c r="IC144" s="158"/>
      <c r="ID144" s="158"/>
      <c r="IE144" s="158"/>
      <c r="IF144" s="158"/>
      <c r="IG144" s="158"/>
      <c r="IH144" s="158"/>
    </row>
    <row r="145" spans="1:243" s="155" customFormat="1" ht="18.75" hidden="1">
      <c r="A145" s="48" t="s">
        <v>20</v>
      </c>
      <c r="B145" s="16" t="s">
        <v>0</v>
      </c>
      <c r="C145" s="134" t="s">
        <v>77</v>
      </c>
      <c r="D145" s="133" t="s">
        <v>76</v>
      </c>
      <c r="E145" s="132" t="s">
        <v>81</v>
      </c>
      <c r="F145" s="131" t="s">
        <v>83</v>
      </c>
      <c r="G145" s="127" t="s">
        <v>6</v>
      </c>
      <c r="H145" s="400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45"/>
      <c r="GG145" s="145"/>
      <c r="GH145" s="145"/>
      <c r="GI145" s="145"/>
      <c r="GJ145" s="145"/>
      <c r="GK145" s="145"/>
      <c r="GL145" s="145"/>
      <c r="GM145" s="145"/>
      <c r="GN145" s="145"/>
      <c r="GO145" s="145"/>
      <c r="GP145" s="145"/>
      <c r="GQ145" s="145"/>
      <c r="GR145" s="145"/>
      <c r="GS145" s="145"/>
      <c r="GT145" s="145"/>
      <c r="GU145" s="145"/>
      <c r="GV145" s="145"/>
      <c r="GW145" s="145"/>
      <c r="GX145" s="145"/>
      <c r="GY145" s="145"/>
      <c r="GZ145" s="145"/>
      <c r="HA145" s="145"/>
      <c r="HB145" s="145"/>
      <c r="HC145" s="145"/>
      <c r="HD145" s="145"/>
      <c r="HE145" s="145"/>
      <c r="HF145" s="145"/>
      <c r="HG145" s="145"/>
      <c r="HH145" s="145"/>
      <c r="HI145" s="145"/>
      <c r="HJ145" s="145"/>
      <c r="HK145" s="145"/>
      <c r="HL145" s="145"/>
      <c r="HM145" s="145"/>
      <c r="HN145" s="145"/>
      <c r="HO145" s="145"/>
      <c r="HP145" s="145"/>
      <c r="HQ145" s="145"/>
      <c r="HR145" s="145"/>
      <c r="HS145" s="145"/>
      <c r="HT145" s="145"/>
      <c r="HU145" s="145"/>
      <c r="HV145" s="145"/>
      <c r="HW145" s="145"/>
      <c r="HX145" s="145"/>
      <c r="HY145" s="145"/>
      <c r="HZ145" s="145"/>
      <c r="IA145" s="145"/>
      <c r="IB145" s="145"/>
      <c r="IC145" s="145"/>
      <c r="ID145" s="145"/>
      <c r="IE145" s="145"/>
      <c r="IF145" s="145"/>
      <c r="IG145" s="145"/>
      <c r="IH145" s="145"/>
      <c r="II145" s="145"/>
    </row>
    <row r="146" spans="1:32" s="154" customFormat="1" ht="37.5" hidden="1">
      <c r="A146" s="137" t="s">
        <v>82</v>
      </c>
      <c r="B146" s="47" t="s">
        <v>0</v>
      </c>
      <c r="C146" s="134" t="s">
        <v>77</v>
      </c>
      <c r="D146" s="133" t="s">
        <v>76</v>
      </c>
      <c r="E146" s="132" t="s">
        <v>81</v>
      </c>
      <c r="F146" s="131" t="s">
        <v>80</v>
      </c>
      <c r="G146" s="136"/>
      <c r="H146" s="383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</row>
    <row r="147" spans="1:32" s="10" customFormat="1" ht="18.75" hidden="1">
      <c r="A147" s="48" t="s">
        <v>20</v>
      </c>
      <c r="B147" s="16" t="s">
        <v>0</v>
      </c>
      <c r="C147" s="134" t="s">
        <v>77</v>
      </c>
      <c r="D147" s="133" t="s">
        <v>76</v>
      </c>
      <c r="E147" s="132" t="s">
        <v>81</v>
      </c>
      <c r="F147" s="131" t="s">
        <v>80</v>
      </c>
      <c r="G147" s="127" t="s">
        <v>6</v>
      </c>
      <c r="H147" s="400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s="10" customFormat="1" ht="79.5" customHeight="1">
      <c r="A148" s="75" t="s">
        <v>283</v>
      </c>
      <c r="B148" s="259" t="s">
        <v>0</v>
      </c>
      <c r="C148" s="29" t="s">
        <v>77</v>
      </c>
      <c r="D148" s="29" t="s">
        <v>76</v>
      </c>
      <c r="E148" s="31" t="s">
        <v>313</v>
      </c>
      <c r="F148" s="30" t="s">
        <v>16</v>
      </c>
      <c r="G148" s="114" t="s">
        <v>6</v>
      </c>
      <c r="H148" s="256">
        <f>H149</f>
        <v>791.1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s="10" customFormat="1" ht="47.25" customHeight="1">
      <c r="A149" s="270" t="s">
        <v>253</v>
      </c>
      <c r="B149" s="258" t="s">
        <v>0</v>
      </c>
      <c r="C149" s="79" t="s">
        <v>77</v>
      </c>
      <c r="D149" s="79" t="s">
        <v>76</v>
      </c>
      <c r="E149" s="576" t="s">
        <v>422</v>
      </c>
      <c r="F149" s="577"/>
      <c r="G149" s="114"/>
      <c r="H149" s="156">
        <f>H151+H153+H155</f>
        <v>791.1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s="10" customFormat="1" ht="42" customHeight="1">
      <c r="A150" s="68" t="s">
        <v>220</v>
      </c>
      <c r="B150" s="258" t="s">
        <v>0</v>
      </c>
      <c r="C150" s="79" t="s">
        <v>77</v>
      </c>
      <c r="D150" s="79" t="s">
        <v>76</v>
      </c>
      <c r="E150" s="576" t="s">
        <v>421</v>
      </c>
      <c r="F150" s="577"/>
      <c r="G150" s="125"/>
      <c r="H150" s="401">
        <f>H151</f>
        <v>50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s="10" customFormat="1" ht="18.75">
      <c r="A151" s="48" t="s">
        <v>20</v>
      </c>
      <c r="B151" s="258" t="s">
        <v>0</v>
      </c>
      <c r="C151" s="79" t="s">
        <v>77</v>
      </c>
      <c r="D151" s="79" t="s">
        <v>76</v>
      </c>
      <c r="E151" s="576" t="s">
        <v>421</v>
      </c>
      <c r="F151" s="577"/>
      <c r="G151" s="125" t="s">
        <v>6</v>
      </c>
      <c r="H151" s="401">
        <v>50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s="10" customFormat="1" ht="18.75" customHeight="1">
      <c r="A152" s="376" t="s">
        <v>254</v>
      </c>
      <c r="B152" s="271" t="s">
        <v>0</v>
      </c>
      <c r="C152" s="271" t="s">
        <v>77</v>
      </c>
      <c r="D152" s="480" t="s">
        <v>76</v>
      </c>
      <c r="E152" s="578" t="s">
        <v>420</v>
      </c>
      <c r="F152" s="579"/>
      <c r="G152" s="439"/>
      <c r="H152" s="401">
        <f>H153</f>
        <v>336.1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s="10" customFormat="1" ht="18.75" customHeight="1">
      <c r="A153" s="377" t="s">
        <v>222</v>
      </c>
      <c r="B153" s="271" t="s">
        <v>0</v>
      </c>
      <c r="C153" s="271" t="s">
        <v>77</v>
      </c>
      <c r="D153" s="480" t="s">
        <v>76</v>
      </c>
      <c r="E153" s="623" t="s">
        <v>419</v>
      </c>
      <c r="F153" s="624"/>
      <c r="G153" s="439" t="s">
        <v>6</v>
      </c>
      <c r="H153" s="401">
        <v>336.1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s="10" customFormat="1" ht="39" customHeight="1">
      <c r="A154" s="48" t="s">
        <v>78</v>
      </c>
      <c r="B154" s="258" t="s">
        <v>0</v>
      </c>
      <c r="C154" s="79" t="s">
        <v>77</v>
      </c>
      <c r="D154" s="79" t="s">
        <v>76</v>
      </c>
      <c r="E154" s="576" t="s">
        <v>418</v>
      </c>
      <c r="F154" s="577"/>
      <c r="G154" s="125"/>
      <c r="H154" s="401">
        <f>H155</f>
        <v>405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s="10" customFormat="1" ht="24" customHeight="1">
      <c r="A155" s="48" t="s">
        <v>20</v>
      </c>
      <c r="B155" s="258" t="s">
        <v>0</v>
      </c>
      <c r="C155" s="79" t="s">
        <v>77</v>
      </c>
      <c r="D155" s="79" t="s">
        <v>76</v>
      </c>
      <c r="E155" s="576" t="s">
        <v>418</v>
      </c>
      <c r="F155" s="577"/>
      <c r="G155" s="125" t="s">
        <v>6</v>
      </c>
      <c r="H155" s="401">
        <v>405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s="10" customFormat="1" ht="73.5" customHeight="1">
      <c r="A156" s="73" t="s">
        <v>366</v>
      </c>
      <c r="B156" s="16" t="s">
        <v>0</v>
      </c>
      <c r="C156" s="16" t="s">
        <v>77</v>
      </c>
      <c r="D156" s="24" t="s">
        <v>76</v>
      </c>
      <c r="E156" s="71">
        <v>21001</v>
      </c>
      <c r="F156" s="70" t="s">
        <v>16</v>
      </c>
      <c r="G156" s="23"/>
      <c r="H156" s="558">
        <v>10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s="10" customFormat="1" ht="60" customHeight="1">
      <c r="A157" s="48" t="s">
        <v>367</v>
      </c>
      <c r="B157" s="16" t="s">
        <v>0</v>
      </c>
      <c r="C157" s="16" t="s">
        <v>77</v>
      </c>
      <c r="D157" s="24" t="s">
        <v>76</v>
      </c>
      <c r="E157" s="616" t="s">
        <v>368</v>
      </c>
      <c r="F157" s="617"/>
      <c r="G157" s="23"/>
      <c r="H157" s="484">
        <v>10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s="10" customFormat="1" ht="24" customHeight="1">
      <c r="A158" s="48" t="s">
        <v>28</v>
      </c>
      <c r="B158" s="16" t="s">
        <v>0</v>
      </c>
      <c r="C158" s="16" t="s">
        <v>77</v>
      </c>
      <c r="D158" s="24" t="s">
        <v>76</v>
      </c>
      <c r="E158" s="616" t="s">
        <v>369</v>
      </c>
      <c r="F158" s="617"/>
      <c r="G158" s="23" t="s">
        <v>25</v>
      </c>
      <c r="H158" s="385">
        <v>10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8" s="145" customFormat="1" ht="18.75">
      <c r="A159" s="117" t="s">
        <v>75</v>
      </c>
      <c r="B159" s="252" t="s">
        <v>0</v>
      </c>
      <c r="C159" s="29" t="s">
        <v>53</v>
      </c>
      <c r="D159" s="29"/>
      <c r="E159" s="38"/>
      <c r="F159" s="37"/>
      <c r="G159" s="29"/>
      <c r="H159" s="256">
        <f>H160+H165+H179</f>
        <v>13276.464</v>
      </c>
    </row>
    <row r="160" spans="1:8" s="145" customFormat="1" ht="18.75">
      <c r="A160" s="117" t="s">
        <v>74</v>
      </c>
      <c r="B160" s="259" t="s">
        <v>0</v>
      </c>
      <c r="C160" s="29" t="s">
        <v>53</v>
      </c>
      <c r="D160" s="29" t="s">
        <v>9</v>
      </c>
      <c r="E160" s="35"/>
      <c r="F160" s="34"/>
      <c r="G160" s="29"/>
      <c r="H160" s="256">
        <f>H161</f>
        <v>45</v>
      </c>
    </row>
    <row r="161" spans="1:8" s="145" customFormat="1" ht="81" customHeight="1">
      <c r="A161" s="116" t="s">
        <v>339</v>
      </c>
      <c r="B161" s="259" t="s">
        <v>0</v>
      </c>
      <c r="C161" s="29" t="s">
        <v>53</v>
      </c>
      <c r="D161" s="29" t="s">
        <v>9</v>
      </c>
      <c r="E161" s="90" t="s">
        <v>42</v>
      </c>
      <c r="F161" s="89" t="s">
        <v>16</v>
      </c>
      <c r="G161" s="29"/>
      <c r="H161" s="256">
        <f>H162</f>
        <v>45</v>
      </c>
    </row>
    <row r="162" spans="1:8" s="145" customFormat="1" ht="78" customHeight="1">
      <c r="A162" s="98" t="s">
        <v>340</v>
      </c>
      <c r="B162" s="258" t="s">
        <v>0</v>
      </c>
      <c r="C162" s="79" t="s">
        <v>53</v>
      </c>
      <c r="D162" s="79" t="s">
        <v>9</v>
      </c>
      <c r="E162" s="90" t="s">
        <v>54</v>
      </c>
      <c r="F162" s="89" t="s">
        <v>16</v>
      </c>
      <c r="G162" s="79"/>
      <c r="H162" s="159">
        <f>H164</f>
        <v>45</v>
      </c>
    </row>
    <row r="163" spans="1:8" s="145" customFormat="1" ht="25.5" customHeight="1">
      <c r="A163" s="374" t="s">
        <v>73</v>
      </c>
      <c r="B163" s="379" t="s">
        <v>0</v>
      </c>
      <c r="C163" s="380" t="s">
        <v>53</v>
      </c>
      <c r="D163" s="380" t="s">
        <v>9</v>
      </c>
      <c r="E163" s="106" t="s">
        <v>72</v>
      </c>
      <c r="F163" s="105" t="s">
        <v>16</v>
      </c>
      <c r="G163" s="79"/>
      <c r="H163" s="159">
        <v>45</v>
      </c>
    </row>
    <row r="164" spans="1:8" s="145" customFormat="1" ht="18.75">
      <c r="A164" s="123" t="s">
        <v>219</v>
      </c>
      <c r="B164" s="258" t="s">
        <v>0</v>
      </c>
      <c r="C164" s="79" t="s">
        <v>53</v>
      </c>
      <c r="D164" s="79" t="s">
        <v>9</v>
      </c>
      <c r="E164" s="106" t="s">
        <v>72</v>
      </c>
      <c r="F164" s="105" t="s">
        <v>71</v>
      </c>
      <c r="G164" s="79" t="s">
        <v>6</v>
      </c>
      <c r="H164" s="159">
        <v>45</v>
      </c>
    </row>
    <row r="165" spans="1:8" s="42" customFormat="1" ht="18.75">
      <c r="A165" s="117" t="s">
        <v>69</v>
      </c>
      <c r="B165" s="32" t="s">
        <v>0</v>
      </c>
      <c r="C165" s="29" t="s">
        <v>53</v>
      </c>
      <c r="D165" s="29" t="s">
        <v>66</v>
      </c>
      <c r="E165" s="35"/>
      <c r="F165" s="34"/>
      <c r="G165" s="29"/>
      <c r="H165" s="256">
        <f>H166+H174</f>
        <v>50</v>
      </c>
    </row>
    <row r="166" spans="1:8" s="42" customFormat="1" ht="1.5" customHeight="1">
      <c r="A166" s="121" t="s">
        <v>321</v>
      </c>
      <c r="B166" s="149" t="s">
        <v>0</v>
      </c>
      <c r="C166" s="61" t="s">
        <v>53</v>
      </c>
      <c r="D166" s="61" t="s">
        <v>66</v>
      </c>
      <c r="E166" s="90" t="s">
        <v>268</v>
      </c>
      <c r="F166" s="89" t="s">
        <v>16</v>
      </c>
      <c r="G166" s="32"/>
      <c r="H166" s="397">
        <f>H169</f>
        <v>0</v>
      </c>
    </row>
    <row r="167" spans="1:8" s="42" customFormat="1" ht="39.75" customHeight="1" hidden="1">
      <c r="A167" s="409" t="s">
        <v>255</v>
      </c>
      <c r="B167" s="269" t="s">
        <v>0</v>
      </c>
      <c r="C167" s="378" t="s">
        <v>53</v>
      </c>
      <c r="D167" s="403" t="s">
        <v>66</v>
      </c>
      <c r="E167" s="404" t="s">
        <v>241</v>
      </c>
      <c r="F167" s="405" t="s">
        <v>16</v>
      </c>
      <c r="G167" s="406"/>
      <c r="H167" s="257">
        <f>H169</f>
        <v>0</v>
      </c>
    </row>
    <row r="168" spans="1:8" s="42" customFormat="1" ht="37.5" hidden="1">
      <c r="A168" s="407" t="s">
        <v>256</v>
      </c>
      <c r="B168" s="269" t="s">
        <v>0</v>
      </c>
      <c r="C168" s="378" t="s">
        <v>53</v>
      </c>
      <c r="D168" s="403" t="s">
        <v>66</v>
      </c>
      <c r="E168" s="404" t="s">
        <v>241</v>
      </c>
      <c r="F168" s="405" t="s">
        <v>64</v>
      </c>
      <c r="G168" s="406"/>
      <c r="H168" s="257">
        <v>0</v>
      </c>
    </row>
    <row r="169" spans="1:8" s="42" customFormat="1" ht="18.75" hidden="1">
      <c r="A169" s="408" t="s">
        <v>257</v>
      </c>
      <c r="B169" s="269" t="s">
        <v>0</v>
      </c>
      <c r="C169" s="378" t="s">
        <v>53</v>
      </c>
      <c r="D169" s="403" t="s">
        <v>66</v>
      </c>
      <c r="E169" s="404" t="s">
        <v>241</v>
      </c>
      <c r="F169" s="405" t="s">
        <v>64</v>
      </c>
      <c r="G169" s="406" t="s">
        <v>70</v>
      </c>
      <c r="H169" s="257">
        <v>0</v>
      </c>
    </row>
    <row r="170" spans="1:8" s="42" customFormat="1" ht="0.75" customHeight="1">
      <c r="A170" s="121" t="s">
        <v>311</v>
      </c>
      <c r="B170" s="149" t="s">
        <v>0</v>
      </c>
      <c r="C170" s="61" t="s">
        <v>53</v>
      </c>
      <c r="D170" s="61" t="s">
        <v>37</v>
      </c>
      <c r="E170" s="90" t="s">
        <v>269</v>
      </c>
      <c r="F170" s="89" t="s">
        <v>16</v>
      </c>
      <c r="G170" s="32"/>
      <c r="H170" s="256">
        <f>H171</f>
        <v>0</v>
      </c>
    </row>
    <row r="171" spans="1:8" s="42" customFormat="1" ht="43.5" customHeight="1" hidden="1">
      <c r="A171" s="410" t="s">
        <v>259</v>
      </c>
      <c r="B171" s="120" t="s">
        <v>0</v>
      </c>
      <c r="C171" s="118" t="s">
        <v>53</v>
      </c>
      <c r="D171" s="118" t="s">
        <v>37</v>
      </c>
      <c r="E171" s="106" t="s">
        <v>243</v>
      </c>
      <c r="F171" s="105" t="s">
        <v>16</v>
      </c>
      <c r="G171" s="16"/>
      <c r="H171" s="257">
        <f>H172</f>
        <v>0</v>
      </c>
    </row>
    <row r="172" spans="1:8" s="42" customFormat="1" ht="20.25" customHeight="1" hidden="1">
      <c r="A172" s="411" t="s">
        <v>260</v>
      </c>
      <c r="B172" s="120" t="s">
        <v>0</v>
      </c>
      <c r="C172" s="118" t="s">
        <v>53</v>
      </c>
      <c r="D172" s="118" t="s">
        <v>37</v>
      </c>
      <c r="E172" s="106" t="s">
        <v>243</v>
      </c>
      <c r="F172" s="105" t="s">
        <v>244</v>
      </c>
      <c r="G172" s="16"/>
      <c r="H172" s="257">
        <f>H173</f>
        <v>0</v>
      </c>
    </row>
    <row r="173" spans="1:8" s="42" customFormat="1" ht="21" customHeight="1" hidden="1">
      <c r="A173" s="408" t="s">
        <v>257</v>
      </c>
      <c r="B173" s="120" t="s">
        <v>0</v>
      </c>
      <c r="C173" s="118" t="s">
        <v>53</v>
      </c>
      <c r="D173" s="118" t="s">
        <v>37</v>
      </c>
      <c r="E173" s="106" t="s">
        <v>243</v>
      </c>
      <c r="F173" s="105" t="s">
        <v>244</v>
      </c>
      <c r="G173" s="16" t="s">
        <v>6</v>
      </c>
      <c r="H173" s="257">
        <v>0</v>
      </c>
    </row>
    <row r="174" spans="1:8" s="42" customFormat="1" ht="84" customHeight="1">
      <c r="A174" s="116" t="s">
        <v>339</v>
      </c>
      <c r="B174" s="149" t="s">
        <v>0</v>
      </c>
      <c r="C174" s="61" t="s">
        <v>53</v>
      </c>
      <c r="D174" s="61" t="s">
        <v>66</v>
      </c>
      <c r="E174" s="90" t="s">
        <v>42</v>
      </c>
      <c r="F174" s="89" t="s">
        <v>16</v>
      </c>
      <c r="G174" s="16"/>
      <c r="H174" s="397">
        <f>H175</f>
        <v>50</v>
      </c>
    </row>
    <row r="175" spans="1:8" s="42" customFormat="1" ht="92.25" customHeight="1">
      <c r="A175" s="98" t="s">
        <v>340</v>
      </c>
      <c r="B175" s="120" t="s">
        <v>0</v>
      </c>
      <c r="C175" s="118" t="s">
        <v>53</v>
      </c>
      <c r="D175" s="118" t="s">
        <v>66</v>
      </c>
      <c r="E175" s="106" t="s">
        <v>54</v>
      </c>
      <c r="F175" s="105" t="s">
        <v>16</v>
      </c>
      <c r="G175" s="16"/>
      <c r="H175" s="257">
        <f>H176</f>
        <v>50</v>
      </c>
    </row>
    <row r="176" spans="1:8" s="42" customFormat="1" ht="40.5" customHeight="1">
      <c r="A176" s="48" t="s">
        <v>274</v>
      </c>
      <c r="B176" s="120" t="s">
        <v>0</v>
      </c>
      <c r="C176" s="118" t="s">
        <v>53</v>
      </c>
      <c r="D176" s="118" t="s">
        <v>66</v>
      </c>
      <c r="E176" s="106" t="s">
        <v>273</v>
      </c>
      <c r="F176" s="105" t="s">
        <v>16</v>
      </c>
      <c r="G176" s="16"/>
      <c r="H176" s="257">
        <f>H177</f>
        <v>50</v>
      </c>
    </row>
    <row r="177" spans="1:8" s="42" customFormat="1" ht="21" customHeight="1">
      <c r="A177" s="48" t="s">
        <v>258</v>
      </c>
      <c r="B177" s="120" t="s">
        <v>0</v>
      </c>
      <c r="C177" s="118" t="s">
        <v>53</v>
      </c>
      <c r="D177" s="118" t="s">
        <v>66</v>
      </c>
      <c r="E177" s="106" t="s">
        <v>273</v>
      </c>
      <c r="F177" s="26" t="s">
        <v>68</v>
      </c>
      <c r="G177" s="16"/>
      <c r="H177" s="257">
        <f>H178</f>
        <v>50</v>
      </c>
    </row>
    <row r="178" spans="1:8" s="42" customFormat="1" ht="21" customHeight="1">
      <c r="A178" s="119" t="s">
        <v>20</v>
      </c>
      <c r="B178" s="120" t="s">
        <v>0</v>
      </c>
      <c r="C178" s="118" t="s">
        <v>53</v>
      </c>
      <c r="D178" s="118" t="s">
        <v>66</v>
      </c>
      <c r="E178" s="106" t="s">
        <v>273</v>
      </c>
      <c r="F178" s="26" t="s">
        <v>68</v>
      </c>
      <c r="G178" s="16" t="s">
        <v>6</v>
      </c>
      <c r="H178" s="257">
        <v>50</v>
      </c>
    </row>
    <row r="179" spans="1:8" s="42" customFormat="1" ht="18.75">
      <c r="A179" s="255" t="s">
        <v>63</v>
      </c>
      <c r="B179" s="32" t="s">
        <v>0</v>
      </c>
      <c r="C179" s="29" t="s">
        <v>53</v>
      </c>
      <c r="D179" s="29" t="s">
        <v>37</v>
      </c>
      <c r="E179" s="38"/>
      <c r="F179" s="37"/>
      <c r="G179" s="29"/>
      <c r="H179" s="256">
        <f>+H180+H201+H170</f>
        <v>13181.464</v>
      </c>
    </row>
    <row r="180" spans="1:32" s="253" customFormat="1" ht="82.5" customHeight="1">
      <c r="A180" s="116" t="s">
        <v>339</v>
      </c>
      <c r="B180" s="59" t="s">
        <v>0</v>
      </c>
      <c r="C180" s="29" t="s">
        <v>53</v>
      </c>
      <c r="D180" s="115" t="s">
        <v>37</v>
      </c>
      <c r="E180" s="90" t="s">
        <v>42</v>
      </c>
      <c r="F180" s="89" t="s">
        <v>16</v>
      </c>
      <c r="G180" s="114"/>
      <c r="H180" s="256">
        <f>H181</f>
        <v>5732.004</v>
      </c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</row>
    <row r="181" spans="1:32" s="64" customFormat="1" ht="93" customHeight="1">
      <c r="A181" s="98" t="s">
        <v>340</v>
      </c>
      <c r="B181" s="47" t="s">
        <v>0</v>
      </c>
      <c r="C181" s="47" t="s">
        <v>53</v>
      </c>
      <c r="D181" s="107" t="s">
        <v>37</v>
      </c>
      <c r="E181" s="106" t="s">
        <v>54</v>
      </c>
      <c r="F181" s="105" t="s">
        <v>16</v>
      </c>
      <c r="G181" s="104"/>
      <c r="H181" s="280">
        <f>H182+H185+H188+H191+H193+H198</f>
        <v>5732.004</v>
      </c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</row>
    <row r="182" spans="1:8" s="65" customFormat="1" ht="19.5">
      <c r="A182" s="111" t="s">
        <v>62</v>
      </c>
      <c r="B182" s="47" t="s">
        <v>0</v>
      </c>
      <c r="C182" s="47" t="s">
        <v>53</v>
      </c>
      <c r="D182" s="107" t="s">
        <v>37</v>
      </c>
      <c r="E182" s="106" t="s">
        <v>393</v>
      </c>
      <c r="F182" s="105" t="s">
        <v>51</v>
      </c>
      <c r="G182" s="104"/>
      <c r="H182" s="280">
        <f>H183</f>
        <v>3534.945</v>
      </c>
    </row>
    <row r="183" spans="1:8" s="65" customFormat="1" ht="19.5">
      <c r="A183" s="97" t="s">
        <v>20</v>
      </c>
      <c r="B183" s="47" t="s">
        <v>0</v>
      </c>
      <c r="C183" s="47" t="s">
        <v>53</v>
      </c>
      <c r="D183" s="107" t="s">
        <v>37</v>
      </c>
      <c r="E183" s="106" t="s">
        <v>393</v>
      </c>
      <c r="F183" s="105" t="s">
        <v>51</v>
      </c>
      <c r="G183" s="104" t="s">
        <v>6</v>
      </c>
      <c r="H183" s="279">
        <v>3534.945</v>
      </c>
    </row>
    <row r="184" spans="1:8" s="65" customFormat="1" ht="19.5">
      <c r="A184" s="375" t="s">
        <v>264</v>
      </c>
      <c r="B184" s="426" t="s">
        <v>0</v>
      </c>
      <c r="C184" s="426" t="s">
        <v>53</v>
      </c>
      <c r="D184" s="427" t="s">
        <v>37</v>
      </c>
      <c r="E184" s="452" t="s">
        <v>60</v>
      </c>
      <c r="F184" s="454" t="s">
        <v>16</v>
      </c>
      <c r="G184" s="234"/>
      <c r="H184" s="423">
        <f>H186</f>
        <v>150</v>
      </c>
    </row>
    <row r="185" spans="1:32" s="64" customFormat="1" ht="19.5">
      <c r="A185" s="416" t="s">
        <v>62</v>
      </c>
      <c r="B185" s="47" t="s">
        <v>0</v>
      </c>
      <c r="C185" s="47" t="s">
        <v>53</v>
      </c>
      <c r="D185" s="107" t="s">
        <v>37</v>
      </c>
      <c r="E185" s="77" t="s">
        <v>60</v>
      </c>
      <c r="F185" s="105" t="s">
        <v>51</v>
      </c>
      <c r="G185" s="104"/>
      <c r="H185" s="280">
        <f>H186</f>
        <v>150</v>
      </c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</row>
    <row r="186" spans="1:8" s="65" customFormat="1" ht="24.75" customHeight="1">
      <c r="A186" s="419" t="s">
        <v>222</v>
      </c>
      <c r="B186" s="47" t="s">
        <v>0</v>
      </c>
      <c r="C186" s="47" t="s">
        <v>53</v>
      </c>
      <c r="D186" s="107" t="s">
        <v>37</v>
      </c>
      <c r="E186" s="77" t="s">
        <v>60</v>
      </c>
      <c r="F186" s="105" t="s">
        <v>51</v>
      </c>
      <c r="G186" s="104" t="s">
        <v>6</v>
      </c>
      <c r="H186" s="279">
        <v>150</v>
      </c>
    </row>
    <row r="187" spans="1:8" s="65" customFormat="1" ht="19.5">
      <c r="A187" s="375" t="s">
        <v>265</v>
      </c>
      <c r="B187" s="426" t="s">
        <v>0</v>
      </c>
      <c r="C187" s="426" t="s">
        <v>53</v>
      </c>
      <c r="D187" s="427" t="s">
        <v>37</v>
      </c>
      <c r="E187" s="452" t="s">
        <v>215</v>
      </c>
      <c r="F187" s="453" t="s">
        <v>16</v>
      </c>
      <c r="G187" s="234"/>
      <c r="H187" s="423">
        <f>H189</f>
        <v>50.5</v>
      </c>
    </row>
    <row r="188" spans="1:8" s="65" customFormat="1" ht="19.5">
      <c r="A188" s="420" t="s">
        <v>59</v>
      </c>
      <c r="B188" s="47" t="s">
        <v>0</v>
      </c>
      <c r="C188" s="47" t="s">
        <v>53</v>
      </c>
      <c r="D188" s="107" t="s">
        <v>37</v>
      </c>
      <c r="E188" s="106" t="s">
        <v>215</v>
      </c>
      <c r="F188" s="105" t="s">
        <v>58</v>
      </c>
      <c r="G188" s="104"/>
      <c r="H188" s="280">
        <f>H189</f>
        <v>50.5</v>
      </c>
    </row>
    <row r="189" spans="1:8" s="65" customFormat="1" ht="20.25" customHeight="1">
      <c r="A189" s="421" t="s">
        <v>222</v>
      </c>
      <c r="B189" s="47" t="s">
        <v>0</v>
      </c>
      <c r="C189" s="47" t="s">
        <v>53</v>
      </c>
      <c r="D189" s="107" t="s">
        <v>37</v>
      </c>
      <c r="E189" s="106" t="s">
        <v>215</v>
      </c>
      <c r="F189" s="105" t="s">
        <v>58</v>
      </c>
      <c r="G189" s="104" t="s">
        <v>6</v>
      </c>
      <c r="H189" s="279">
        <v>50.5</v>
      </c>
    </row>
    <row r="190" spans="1:8" s="65" customFormat="1" ht="1.5" customHeight="1" hidden="1">
      <c r="A190" s="261" t="s">
        <v>261</v>
      </c>
      <c r="B190" s="426" t="s">
        <v>0</v>
      </c>
      <c r="C190" s="426" t="s">
        <v>53</v>
      </c>
      <c r="D190" s="427" t="s">
        <v>37</v>
      </c>
      <c r="E190" s="452" t="s">
        <v>56</v>
      </c>
      <c r="F190" s="450" t="s">
        <v>16</v>
      </c>
      <c r="G190" s="433"/>
      <c r="H190" s="423">
        <f>H192</f>
        <v>0</v>
      </c>
    </row>
    <row r="191" spans="1:8" s="65" customFormat="1" ht="19.5" hidden="1">
      <c r="A191" s="411" t="s">
        <v>260</v>
      </c>
      <c r="B191" s="47" t="s">
        <v>0</v>
      </c>
      <c r="C191" s="47" t="s">
        <v>53</v>
      </c>
      <c r="D191" s="107" t="s">
        <v>37</v>
      </c>
      <c r="E191" s="77" t="s">
        <v>56</v>
      </c>
      <c r="F191" s="76" t="s">
        <v>55</v>
      </c>
      <c r="G191" s="104"/>
      <c r="H191" s="280">
        <f>H192</f>
        <v>0</v>
      </c>
    </row>
    <row r="192" spans="1:8" s="65" customFormat="1" ht="26.25" customHeight="1" hidden="1">
      <c r="A192" s="430" t="s">
        <v>222</v>
      </c>
      <c r="B192" s="47" t="s">
        <v>0</v>
      </c>
      <c r="C192" s="47" t="s">
        <v>53</v>
      </c>
      <c r="D192" s="107" t="s">
        <v>37</v>
      </c>
      <c r="E192" s="77" t="s">
        <v>56</v>
      </c>
      <c r="F192" s="76" t="s">
        <v>55</v>
      </c>
      <c r="G192" s="104" t="s">
        <v>6</v>
      </c>
      <c r="H192" s="279">
        <v>0</v>
      </c>
    </row>
    <row r="193" spans="1:8" s="65" customFormat="1" ht="0.75" customHeight="1" hidden="1">
      <c r="A193" s="510" t="s">
        <v>334</v>
      </c>
      <c r="B193" s="426" t="s">
        <v>0</v>
      </c>
      <c r="C193" s="426" t="s">
        <v>53</v>
      </c>
      <c r="D193" s="427" t="s">
        <v>37</v>
      </c>
      <c r="E193" s="452" t="s">
        <v>335</v>
      </c>
      <c r="F193" s="450" t="s">
        <v>336</v>
      </c>
      <c r="G193" s="104"/>
      <c r="H193" s="423">
        <f>H194+H196</f>
        <v>0</v>
      </c>
    </row>
    <row r="194" spans="1:8" s="65" customFormat="1" ht="39.75" customHeight="1" hidden="1">
      <c r="A194" s="511" t="s">
        <v>337</v>
      </c>
      <c r="B194" s="47" t="s">
        <v>0</v>
      </c>
      <c r="C194" s="47" t="s">
        <v>53</v>
      </c>
      <c r="D194" s="107" t="s">
        <v>37</v>
      </c>
      <c r="E194" s="77" t="s">
        <v>335</v>
      </c>
      <c r="F194" s="76" t="s">
        <v>336</v>
      </c>
      <c r="G194" s="104"/>
      <c r="H194" s="103" t="s">
        <v>182</v>
      </c>
    </row>
    <row r="195" spans="1:8" s="65" customFormat="1" ht="22.5" customHeight="1" hidden="1">
      <c r="A195" s="408" t="s">
        <v>222</v>
      </c>
      <c r="B195" s="47" t="s">
        <v>0</v>
      </c>
      <c r="C195" s="47" t="s">
        <v>53</v>
      </c>
      <c r="D195" s="107" t="s">
        <v>37</v>
      </c>
      <c r="E195" s="77" t="s">
        <v>335</v>
      </c>
      <c r="F195" s="76" t="s">
        <v>336</v>
      </c>
      <c r="G195" s="104" t="s">
        <v>6</v>
      </c>
      <c r="H195" s="103" t="s">
        <v>182</v>
      </c>
    </row>
    <row r="196" spans="1:8" s="65" customFormat="1" ht="22.5" customHeight="1" hidden="1">
      <c r="A196" s="511" t="s">
        <v>337</v>
      </c>
      <c r="B196" s="47" t="s">
        <v>0</v>
      </c>
      <c r="C196" s="47" t="s">
        <v>53</v>
      </c>
      <c r="D196" s="107" t="s">
        <v>37</v>
      </c>
      <c r="E196" s="77" t="s">
        <v>335</v>
      </c>
      <c r="F196" s="76" t="s">
        <v>342</v>
      </c>
      <c r="G196" s="104"/>
      <c r="H196" s="103" t="s">
        <v>182</v>
      </c>
    </row>
    <row r="197" spans="1:8" s="65" customFormat="1" ht="22.5" customHeight="1" hidden="1">
      <c r="A197" s="408" t="s">
        <v>222</v>
      </c>
      <c r="B197" s="47" t="s">
        <v>0</v>
      </c>
      <c r="C197" s="47" t="s">
        <v>53</v>
      </c>
      <c r="D197" s="107" t="s">
        <v>37</v>
      </c>
      <c r="E197" s="77" t="s">
        <v>335</v>
      </c>
      <c r="F197" s="76" t="s">
        <v>342</v>
      </c>
      <c r="G197" s="104" t="s">
        <v>6</v>
      </c>
      <c r="H197" s="103" t="s">
        <v>182</v>
      </c>
    </row>
    <row r="198" spans="1:8" s="65" customFormat="1" ht="24.75" customHeight="1">
      <c r="A198" s="414" t="s">
        <v>262</v>
      </c>
      <c r="B198" s="426" t="s">
        <v>0</v>
      </c>
      <c r="C198" s="426" t="s">
        <v>53</v>
      </c>
      <c r="D198" s="427" t="s">
        <v>37</v>
      </c>
      <c r="E198" s="451" t="s">
        <v>263</v>
      </c>
      <c r="F198" s="450" t="s">
        <v>16</v>
      </c>
      <c r="G198" s="234"/>
      <c r="H198" s="281">
        <f>H200</f>
        <v>1996.559</v>
      </c>
    </row>
    <row r="199" spans="1:8" s="65" customFormat="1" ht="22.5" customHeight="1">
      <c r="A199" s="275" t="s">
        <v>62</v>
      </c>
      <c r="B199" s="47" t="s">
        <v>0</v>
      </c>
      <c r="C199" s="47" t="s">
        <v>53</v>
      </c>
      <c r="D199" s="107" t="s">
        <v>37</v>
      </c>
      <c r="E199" s="106" t="s">
        <v>52</v>
      </c>
      <c r="F199" s="105" t="s">
        <v>51</v>
      </c>
      <c r="G199" s="104"/>
      <c r="H199" s="280">
        <f>H200</f>
        <v>1996.559</v>
      </c>
    </row>
    <row r="200" spans="1:8" s="65" customFormat="1" ht="27" customHeight="1">
      <c r="A200" s="415" t="s">
        <v>222</v>
      </c>
      <c r="B200" s="47" t="s">
        <v>0</v>
      </c>
      <c r="C200" s="47" t="s">
        <v>53</v>
      </c>
      <c r="D200" s="107" t="s">
        <v>37</v>
      </c>
      <c r="E200" s="106" t="s">
        <v>52</v>
      </c>
      <c r="F200" s="105" t="s">
        <v>51</v>
      </c>
      <c r="G200" s="104" t="s">
        <v>6</v>
      </c>
      <c r="H200" s="279">
        <v>1996.559</v>
      </c>
    </row>
    <row r="201" spans="1:8" s="65" customFormat="1" ht="73.5" customHeight="1">
      <c r="A201" s="424" t="s">
        <v>245</v>
      </c>
      <c r="B201" s="234" t="s">
        <v>0</v>
      </c>
      <c r="C201" s="59" t="s">
        <v>53</v>
      </c>
      <c r="D201" s="109" t="s">
        <v>37</v>
      </c>
      <c r="E201" s="90" t="s">
        <v>314</v>
      </c>
      <c r="F201" s="89" t="s">
        <v>16</v>
      </c>
      <c r="G201" s="104"/>
      <c r="H201" s="281">
        <f>H204+H207</f>
        <v>7449.46</v>
      </c>
    </row>
    <row r="202" spans="1:8" s="65" customFormat="1" ht="25.5" customHeight="1">
      <c r="A202" s="261" t="s">
        <v>329</v>
      </c>
      <c r="B202" s="426" t="s">
        <v>0</v>
      </c>
      <c r="C202" s="426" t="s">
        <v>53</v>
      </c>
      <c r="D202" s="427" t="s">
        <v>37</v>
      </c>
      <c r="E202" s="428" t="s">
        <v>330</v>
      </c>
      <c r="F202" s="429" t="s">
        <v>16</v>
      </c>
      <c r="G202" s="433"/>
      <c r="H202" s="434">
        <f>H203</f>
        <v>1476.474</v>
      </c>
    </row>
    <row r="203" spans="1:8" s="65" customFormat="1" ht="26.25" customHeight="1">
      <c r="A203" s="431" t="s">
        <v>267</v>
      </c>
      <c r="B203" s="47" t="s">
        <v>0</v>
      </c>
      <c r="C203" s="268" t="s">
        <v>53</v>
      </c>
      <c r="D203" s="267" t="s">
        <v>37</v>
      </c>
      <c r="E203" s="425" t="s">
        <v>330</v>
      </c>
      <c r="F203" s="417" t="s">
        <v>331</v>
      </c>
      <c r="G203" s="274"/>
      <c r="H203" s="112">
        <f>H204</f>
        <v>1476.474</v>
      </c>
    </row>
    <row r="204" spans="1:8" s="65" customFormat="1" ht="22.5" customHeight="1">
      <c r="A204" s="432" t="s">
        <v>222</v>
      </c>
      <c r="B204" s="47" t="s">
        <v>0</v>
      </c>
      <c r="C204" s="268" t="s">
        <v>53</v>
      </c>
      <c r="D204" s="267" t="s">
        <v>37</v>
      </c>
      <c r="E204" s="425" t="s">
        <v>330</v>
      </c>
      <c r="F204" s="417" t="s">
        <v>331</v>
      </c>
      <c r="G204" s="274" t="s">
        <v>6</v>
      </c>
      <c r="H204" s="112">
        <v>1476.474</v>
      </c>
    </row>
    <row r="205" spans="1:8" s="42" customFormat="1" ht="36.75" customHeight="1">
      <c r="A205" s="261" t="s">
        <v>371</v>
      </c>
      <c r="B205" s="570" t="s">
        <v>0</v>
      </c>
      <c r="C205" s="426" t="s">
        <v>53</v>
      </c>
      <c r="D205" s="427" t="s">
        <v>37</v>
      </c>
      <c r="E205" s="428" t="s">
        <v>266</v>
      </c>
      <c r="F205" s="429" t="s">
        <v>16</v>
      </c>
      <c r="G205" s="433"/>
      <c r="H205" s="434" t="str">
        <f>H206</f>
        <v>5972,986</v>
      </c>
    </row>
    <row r="206" spans="1:8" s="42" customFormat="1" ht="36.75" customHeight="1">
      <c r="A206" s="431" t="s">
        <v>372</v>
      </c>
      <c r="B206" s="269" t="s">
        <v>0</v>
      </c>
      <c r="C206" s="268" t="s">
        <v>53</v>
      </c>
      <c r="D206" s="267" t="s">
        <v>37</v>
      </c>
      <c r="E206" s="425" t="s">
        <v>266</v>
      </c>
      <c r="F206" s="417" t="s">
        <v>332</v>
      </c>
      <c r="G206" s="274"/>
      <c r="H206" s="112" t="str">
        <f>H207</f>
        <v>5972,986</v>
      </c>
    </row>
    <row r="207" spans="1:8" s="65" customFormat="1" ht="27.75" customHeight="1">
      <c r="A207" s="432" t="s">
        <v>222</v>
      </c>
      <c r="B207" s="269" t="s">
        <v>0</v>
      </c>
      <c r="C207" s="268" t="s">
        <v>53</v>
      </c>
      <c r="D207" s="267" t="s">
        <v>37</v>
      </c>
      <c r="E207" s="425" t="s">
        <v>266</v>
      </c>
      <c r="F207" s="417" t="s">
        <v>332</v>
      </c>
      <c r="G207" s="274" t="s">
        <v>6</v>
      </c>
      <c r="H207" s="103" t="s">
        <v>385</v>
      </c>
    </row>
    <row r="208" spans="1:8" s="65" customFormat="1" ht="30" customHeight="1">
      <c r="A208" s="554" t="s">
        <v>360</v>
      </c>
      <c r="B208" s="426" t="s">
        <v>0</v>
      </c>
      <c r="C208" s="426" t="s">
        <v>169</v>
      </c>
      <c r="D208" s="552"/>
      <c r="E208" s="372"/>
      <c r="F208" s="373"/>
      <c r="G208" s="433"/>
      <c r="H208" s="434">
        <f>H209</f>
        <v>600</v>
      </c>
    </row>
    <row r="209" spans="1:8" s="65" customFormat="1" ht="28.5" customHeight="1">
      <c r="A209" s="553" t="s">
        <v>359</v>
      </c>
      <c r="B209" s="47" t="s">
        <v>0</v>
      </c>
      <c r="C209" s="268" t="s">
        <v>169</v>
      </c>
      <c r="D209" s="551" t="s">
        <v>53</v>
      </c>
      <c r="E209" s="18"/>
      <c r="F209" s="126"/>
      <c r="G209" s="274"/>
      <c r="H209" s="112">
        <f>H210</f>
        <v>600</v>
      </c>
    </row>
    <row r="210" spans="1:8" s="65" customFormat="1" ht="27.75" customHeight="1">
      <c r="A210" s="555" t="s">
        <v>133</v>
      </c>
      <c r="B210" s="269" t="s">
        <v>0</v>
      </c>
      <c r="C210" s="556" t="s">
        <v>169</v>
      </c>
      <c r="D210" s="556" t="s">
        <v>53</v>
      </c>
      <c r="E210" s="18" t="s">
        <v>132</v>
      </c>
      <c r="F210" s="126" t="s">
        <v>16</v>
      </c>
      <c r="G210" s="274"/>
      <c r="H210" s="279">
        <f>H211</f>
        <v>600</v>
      </c>
    </row>
    <row r="211" spans="1:8" s="65" customFormat="1" ht="26.25" customHeight="1">
      <c r="A211" s="376" t="s">
        <v>325</v>
      </c>
      <c r="B211" s="269" t="s">
        <v>0</v>
      </c>
      <c r="C211" s="79" t="s">
        <v>169</v>
      </c>
      <c r="D211" s="79" t="s">
        <v>53</v>
      </c>
      <c r="E211" s="18" t="s">
        <v>127</v>
      </c>
      <c r="F211" s="126" t="s">
        <v>326</v>
      </c>
      <c r="G211" s="274"/>
      <c r="H211" s="279">
        <f>H212</f>
        <v>600</v>
      </c>
    </row>
    <row r="212" spans="1:8" s="65" customFormat="1" ht="27.75" customHeight="1">
      <c r="A212" s="432" t="s">
        <v>222</v>
      </c>
      <c r="B212" s="269" t="s">
        <v>0</v>
      </c>
      <c r="C212" s="79" t="s">
        <v>169</v>
      </c>
      <c r="D212" s="79" t="s">
        <v>53</v>
      </c>
      <c r="E212" s="18" t="s">
        <v>127</v>
      </c>
      <c r="F212" s="126" t="s">
        <v>326</v>
      </c>
      <c r="G212" s="274" t="s">
        <v>6</v>
      </c>
      <c r="H212" s="279">
        <v>600</v>
      </c>
    </row>
    <row r="213" spans="1:8" s="65" customFormat="1" ht="21.75" customHeight="1" hidden="1">
      <c r="A213" s="73" t="s">
        <v>50</v>
      </c>
      <c r="B213" s="32" t="s">
        <v>0</v>
      </c>
      <c r="C213" s="32" t="s">
        <v>24</v>
      </c>
      <c r="D213" s="72"/>
      <c r="E213" s="102"/>
      <c r="F213" s="101"/>
      <c r="G213" s="23"/>
      <c r="H213" s="397">
        <f>+H214</f>
        <v>0</v>
      </c>
    </row>
    <row r="214" spans="1:8" s="65" customFormat="1" ht="19.5" hidden="1">
      <c r="A214" s="73" t="s">
        <v>49</v>
      </c>
      <c r="B214" s="241" t="s">
        <v>0</v>
      </c>
      <c r="C214" s="32" t="s">
        <v>24</v>
      </c>
      <c r="D214" s="72" t="s">
        <v>24</v>
      </c>
      <c r="E214" s="102"/>
      <c r="F214" s="101"/>
      <c r="G214" s="23"/>
      <c r="H214" s="397">
        <f>+H215</f>
        <v>0</v>
      </c>
    </row>
    <row r="215" spans="1:8" s="65" customFormat="1" ht="74.25" customHeight="1" hidden="1">
      <c r="A215" s="73" t="s">
        <v>285</v>
      </c>
      <c r="B215" s="32" t="s">
        <v>0</v>
      </c>
      <c r="C215" s="32" t="s">
        <v>24</v>
      </c>
      <c r="D215" s="72" t="s">
        <v>24</v>
      </c>
      <c r="E215" s="100" t="s">
        <v>35</v>
      </c>
      <c r="F215" s="70" t="s">
        <v>16</v>
      </c>
      <c r="G215" s="99"/>
      <c r="H215" s="397">
        <f>H216</f>
        <v>0</v>
      </c>
    </row>
    <row r="216" spans="1:8" s="65" customFormat="1" ht="19.5" hidden="1">
      <c r="A216" s="98" t="s">
        <v>303</v>
      </c>
      <c r="B216" s="16" t="s">
        <v>0</v>
      </c>
      <c r="C216" s="16" t="s">
        <v>24</v>
      </c>
      <c r="D216" s="24" t="s">
        <v>24</v>
      </c>
      <c r="E216" s="41" t="s">
        <v>315</v>
      </c>
      <c r="F216" s="40" t="s">
        <v>22</v>
      </c>
      <c r="G216" s="23"/>
      <c r="H216" s="257">
        <f>+H217</f>
        <v>0</v>
      </c>
    </row>
    <row r="217" spans="1:8" s="65" customFormat="1" ht="46.5" customHeight="1" hidden="1">
      <c r="A217" s="97" t="s">
        <v>20</v>
      </c>
      <c r="B217" s="16" t="s">
        <v>0</v>
      </c>
      <c r="C217" s="16" t="s">
        <v>24</v>
      </c>
      <c r="D217" s="24" t="s">
        <v>24</v>
      </c>
      <c r="E217" s="41" t="s">
        <v>315</v>
      </c>
      <c r="F217" s="40" t="s">
        <v>22</v>
      </c>
      <c r="G217" s="23" t="s">
        <v>6</v>
      </c>
      <c r="H217" s="385">
        <v>0</v>
      </c>
    </row>
    <row r="218" spans="1:32" s="64" customFormat="1" ht="0.75" customHeight="1">
      <c r="A218" s="36" t="s">
        <v>45</v>
      </c>
      <c r="B218" s="47" t="s">
        <v>0</v>
      </c>
      <c r="C218" s="16" t="s">
        <v>10</v>
      </c>
      <c r="D218" s="24" t="s">
        <v>9</v>
      </c>
      <c r="E218" s="232" t="s">
        <v>213</v>
      </c>
      <c r="F218" s="40" t="s">
        <v>214</v>
      </c>
      <c r="G218" s="134"/>
      <c r="H218" s="402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spans="1:32" s="64" customFormat="1" ht="44.25" customHeight="1" hidden="1">
      <c r="A219" s="33" t="s">
        <v>20</v>
      </c>
      <c r="B219" s="47" t="s">
        <v>0</v>
      </c>
      <c r="C219" s="16" t="s">
        <v>10</v>
      </c>
      <c r="D219" s="16" t="s">
        <v>9</v>
      </c>
      <c r="E219" s="18" t="s">
        <v>213</v>
      </c>
      <c r="F219" s="40" t="s">
        <v>214</v>
      </c>
      <c r="G219" s="16" t="s">
        <v>6</v>
      </c>
      <c r="H219" s="257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</row>
    <row r="220" spans="1:32" s="64" customFormat="1" ht="41.25" customHeight="1" hidden="1">
      <c r="A220" s="36" t="s">
        <v>21</v>
      </c>
      <c r="B220" s="47" t="s">
        <v>0</v>
      </c>
      <c r="C220" s="16" t="s">
        <v>10</v>
      </c>
      <c r="D220" s="24" t="s">
        <v>9</v>
      </c>
      <c r="E220" s="232" t="s">
        <v>213</v>
      </c>
      <c r="F220" s="40" t="s">
        <v>212</v>
      </c>
      <c r="G220" s="134"/>
      <c r="H220" s="402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</row>
    <row r="221" spans="1:32" s="64" customFormat="1" ht="28.5" customHeight="1" hidden="1">
      <c r="A221" s="33" t="s">
        <v>20</v>
      </c>
      <c r="B221" s="47" t="s">
        <v>0</v>
      </c>
      <c r="C221" s="16" t="s">
        <v>10</v>
      </c>
      <c r="D221" s="16" t="s">
        <v>9</v>
      </c>
      <c r="E221" s="18" t="s">
        <v>213</v>
      </c>
      <c r="F221" s="40" t="s">
        <v>212</v>
      </c>
      <c r="G221" s="16" t="s">
        <v>6</v>
      </c>
      <c r="H221" s="257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</row>
    <row r="222" spans="1:8" s="42" customFormat="1" ht="25.5" customHeight="1">
      <c r="A222" s="25" t="s">
        <v>18</v>
      </c>
      <c r="B222" s="252" t="s">
        <v>0</v>
      </c>
      <c r="C222" s="93">
        <v>10</v>
      </c>
      <c r="D222" s="93"/>
      <c r="E222" s="38"/>
      <c r="F222" s="37"/>
      <c r="G222" s="29"/>
      <c r="H222" s="256">
        <f>H232+H229</f>
        <v>977.6</v>
      </c>
    </row>
    <row r="223" spans="1:8" s="42" customFormat="1" ht="18.75" hidden="1">
      <c r="A223" s="25" t="s">
        <v>15</v>
      </c>
      <c r="B223" s="32" t="s">
        <v>0</v>
      </c>
      <c r="C223" s="62">
        <v>10</v>
      </c>
      <c r="D223" s="61" t="s">
        <v>9</v>
      </c>
      <c r="E223" s="35"/>
      <c r="F223" s="34"/>
      <c r="G223" s="61"/>
      <c r="H223" s="394"/>
    </row>
    <row r="224" spans="1:8" s="42" customFormat="1" ht="54" customHeight="1" hidden="1">
      <c r="A224" s="21" t="s">
        <v>13</v>
      </c>
      <c r="B224" s="59" t="s">
        <v>0</v>
      </c>
      <c r="C224" s="58">
        <v>10</v>
      </c>
      <c r="D224" s="57" t="s">
        <v>9</v>
      </c>
      <c r="E224" s="31" t="s">
        <v>31</v>
      </c>
      <c r="F224" s="30" t="s">
        <v>30</v>
      </c>
      <c r="G224" s="56"/>
      <c r="H224" s="256"/>
    </row>
    <row r="225" spans="1:8" s="42" customFormat="1" ht="68.25" customHeight="1" hidden="1">
      <c r="A225" s="20" t="s">
        <v>11</v>
      </c>
      <c r="B225" s="47" t="s">
        <v>0</v>
      </c>
      <c r="C225" s="46">
        <v>10</v>
      </c>
      <c r="D225" s="45" t="s">
        <v>9</v>
      </c>
      <c r="E225" s="27" t="s">
        <v>27</v>
      </c>
      <c r="F225" s="26" t="s">
        <v>30</v>
      </c>
      <c r="G225" s="53"/>
      <c r="H225" s="397"/>
    </row>
    <row r="226" spans="1:8" s="42" customFormat="1" ht="20.25" customHeight="1" hidden="1">
      <c r="A226" s="50" t="s">
        <v>29</v>
      </c>
      <c r="B226" s="47" t="s">
        <v>0</v>
      </c>
      <c r="C226" s="49">
        <v>10</v>
      </c>
      <c r="D226" s="45" t="s">
        <v>9</v>
      </c>
      <c r="E226" s="27" t="s">
        <v>27</v>
      </c>
      <c r="F226" s="26" t="s">
        <v>26</v>
      </c>
      <c r="G226" s="44"/>
      <c r="H226" s="257"/>
    </row>
    <row r="227" spans="1:8" s="42" customFormat="1" ht="20.25" customHeight="1" hidden="1">
      <c r="A227" s="48" t="s">
        <v>28</v>
      </c>
      <c r="B227" s="47" t="s">
        <v>0</v>
      </c>
      <c r="C227" s="524">
        <v>10</v>
      </c>
      <c r="D227" s="45" t="s">
        <v>9</v>
      </c>
      <c r="E227" s="27" t="s">
        <v>27</v>
      </c>
      <c r="F227" s="26" t="s">
        <v>26</v>
      </c>
      <c r="G227" s="445" t="s">
        <v>25</v>
      </c>
      <c r="H227" s="257"/>
    </row>
    <row r="228" spans="1:8" s="42" customFormat="1" ht="20.25" customHeight="1">
      <c r="A228" s="525" t="s">
        <v>15</v>
      </c>
      <c r="B228" s="59" t="s">
        <v>0</v>
      </c>
      <c r="C228" s="444" t="s">
        <v>38</v>
      </c>
      <c r="D228" s="444" t="s">
        <v>9</v>
      </c>
      <c r="E228" s="229"/>
      <c r="F228" s="228"/>
      <c r="G228" s="52"/>
      <c r="H228" s="397">
        <v>20</v>
      </c>
    </row>
    <row r="229" spans="1:8" s="42" customFormat="1" ht="20.25" customHeight="1">
      <c r="A229" s="75" t="s">
        <v>131</v>
      </c>
      <c r="B229" s="59" t="s">
        <v>0</v>
      </c>
      <c r="C229" s="444" t="s">
        <v>38</v>
      </c>
      <c r="D229" s="444" t="s">
        <v>9</v>
      </c>
      <c r="E229" s="572" t="s">
        <v>272</v>
      </c>
      <c r="F229" s="573"/>
      <c r="G229" s="29"/>
      <c r="H229" s="256">
        <f>H230</f>
        <v>20</v>
      </c>
    </row>
    <row r="230" spans="1:8" s="42" customFormat="1" ht="20.25" customHeight="1">
      <c r="A230" s="443" t="s">
        <v>29</v>
      </c>
      <c r="B230" s="47" t="s">
        <v>0</v>
      </c>
      <c r="C230" s="442" t="s">
        <v>38</v>
      </c>
      <c r="D230" s="442" t="s">
        <v>9</v>
      </c>
      <c r="E230" s="576" t="s">
        <v>271</v>
      </c>
      <c r="F230" s="577"/>
      <c r="G230" s="79"/>
      <c r="H230" s="159">
        <f>H231</f>
        <v>20</v>
      </c>
    </row>
    <row r="231" spans="1:8" s="42" customFormat="1" ht="20.25" customHeight="1">
      <c r="A231" s="374" t="s">
        <v>28</v>
      </c>
      <c r="B231" s="47" t="s">
        <v>0</v>
      </c>
      <c r="C231" s="442" t="s">
        <v>38</v>
      </c>
      <c r="D231" s="442" t="s">
        <v>9</v>
      </c>
      <c r="E231" s="576" t="s">
        <v>271</v>
      </c>
      <c r="F231" s="577"/>
      <c r="G231" s="79" t="s">
        <v>25</v>
      </c>
      <c r="H231" s="159">
        <v>20</v>
      </c>
    </row>
    <row r="232" spans="1:32" s="64" customFormat="1" ht="19.5">
      <c r="A232" s="91" t="s">
        <v>43</v>
      </c>
      <c r="B232" s="32" t="s">
        <v>0</v>
      </c>
      <c r="C232" s="58">
        <v>10</v>
      </c>
      <c r="D232" s="57" t="s">
        <v>77</v>
      </c>
      <c r="E232" s="90"/>
      <c r="F232" s="89"/>
      <c r="G232" s="87"/>
      <c r="H232" s="256">
        <f>H233</f>
        <v>957.6</v>
      </c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</row>
    <row r="233" spans="1:32" s="64" customFormat="1" ht="78" customHeight="1">
      <c r="A233" s="116" t="s">
        <v>339</v>
      </c>
      <c r="B233" s="59" t="s">
        <v>0</v>
      </c>
      <c r="C233" s="88">
        <v>10</v>
      </c>
      <c r="D233" s="88" t="s">
        <v>77</v>
      </c>
      <c r="E233" s="31" t="s">
        <v>42</v>
      </c>
      <c r="F233" s="30" t="s">
        <v>16</v>
      </c>
      <c r="G233" s="87"/>
      <c r="H233" s="256">
        <f>H234</f>
        <v>957.6</v>
      </c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</row>
    <row r="234" spans="1:32" s="10" customFormat="1" ht="98.25" customHeight="1">
      <c r="A234" s="86" t="s">
        <v>341</v>
      </c>
      <c r="B234" s="47" t="s">
        <v>0</v>
      </c>
      <c r="C234" s="85" t="s">
        <v>38</v>
      </c>
      <c r="D234" s="84" t="s">
        <v>77</v>
      </c>
      <c r="E234" s="27" t="s">
        <v>40</v>
      </c>
      <c r="F234" s="26" t="s">
        <v>16</v>
      </c>
      <c r="G234" s="29"/>
      <c r="H234" s="159">
        <f>H235</f>
        <v>957.6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s="10" customFormat="1" ht="18.75">
      <c r="A235" s="82" t="s">
        <v>346</v>
      </c>
      <c r="B235" s="47" t="s">
        <v>0</v>
      </c>
      <c r="C235" s="81" t="s">
        <v>38</v>
      </c>
      <c r="D235" s="80" t="s">
        <v>77</v>
      </c>
      <c r="E235" s="27" t="s">
        <v>316</v>
      </c>
      <c r="F235" s="26" t="s">
        <v>323</v>
      </c>
      <c r="G235" s="29"/>
      <c r="H235" s="159">
        <f>H236</f>
        <v>957.6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s="10" customFormat="1" ht="18.75">
      <c r="A236" s="48" t="s">
        <v>28</v>
      </c>
      <c r="B236" s="47" t="s">
        <v>0</v>
      </c>
      <c r="C236" s="81" t="s">
        <v>38</v>
      </c>
      <c r="D236" s="80" t="s">
        <v>77</v>
      </c>
      <c r="E236" s="27" t="s">
        <v>316</v>
      </c>
      <c r="F236" s="26" t="s">
        <v>323</v>
      </c>
      <c r="G236" s="79" t="s">
        <v>25</v>
      </c>
      <c r="H236" s="159">
        <v>957.6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s="10" customFormat="1" ht="18.75">
      <c r="A237" s="75" t="s">
        <v>36</v>
      </c>
      <c r="B237" s="32" t="s">
        <v>0</v>
      </c>
      <c r="C237" s="74">
        <v>11</v>
      </c>
      <c r="D237" s="72"/>
      <c r="E237" s="77"/>
      <c r="F237" s="76"/>
      <c r="G237" s="251"/>
      <c r="H237" s="397">
        <f>+H238</f>
        <v>100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s="10" customFormat="1" ht="18.75">
      <c r="A238" s="529" t="s">
        <v>345</v>
      </c>
      <c r="B238" s="241" t="s">
        <v>0</v>
      </c>
      <c r="C238" s="74">
        <v>11</v>
      </c>
      <c r="D238" s="72" t="s">
        <v>9</v>
      </c>
      <c r="E238" s="71"/>
      <c r="F238" s="70"/>
      <c r="G238" s="251"/>
      <c r="H238" s="397">
        <f>+H239</f>
        <v>100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s="249" customFormat="1" ht="73.5" customHeight="1">
      <c r="A239" s="73" t="s">
        <v>284</v>
      </c>
      <c r="B239" s="32" t="s">
        <v>0</v>
      </c>
      <c r="C239" s="32" t="s">
        <v>33</v>
      </c>
      <c r="D239" s="72" t="s">
        <v>9</v>
      </c>
      <c r="E239" s="71" t="s">
        <v>35</v>
      </c>
      <c r="F239" s="70" t="s">
        <v>16</v>
      </c>
      <c r="G239" s="251"/>
      <c r="H239" s="397">
        <f>+H240</f>
        <v>100</v>
      </c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50"/>
      <c r="W239" s="250"/>
      <c r="X239" s="250"/>
      <c r="Y239" s="250"/>
      <c r="Z239" s="250"/>
      <c r="AA239" s="250"/>
      <c r="AB239" s="250"/>
      <c r="AC239" s="250"/>
      <c r="AD239" s="250"/>
      <c r="AE239" s="250"/>
      <c r="AF239" s="250"/>
    </row>
    <row r="240" spans="1:32" s="10" customFormat="1" ht="56.25">
      <c r="A240" s="48" t="s">
        <v>304</v>
      </c>
      <c r="B240" s="16" t="s">
        <v>0</v>
      </c>
      <c r="C240" s="16" t="s">
        <v>33</v>
      </c>
      <c r="D240" s="24" t="s">
        <v>9</v>
      </c>
      <c r="E240" s="41" t="s">
        <v>317</v>
      </c>
      <c r="F240" s="40" t="s">
        <v>32</v>
      </c>
      <c r="G240" s="248"/>
      <c r="H240" s="257">
        <f>+H241+H244</f>
        <v>100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s="10" customFormat="1" ht="61.5" customHeight="1">
      <c r="A241" s="487" t="s">
        <v>318</v>
      </c>
      <c r="B241" s="16" t="s">
        <v>0</v>
      </c>
      <c r="C241" s="271" t="s">
        <v>33</v>
      </c>
      <c r="D241" s="480" t="s">
        <v>9</v>
      </c>
      <c r="E241" s="485" t="s">
        <v>317</v>
      </c>
      <c r="F241" s="486" t="s">
        <v>319</v>
      </c>
      <c r="G241" s="23"/>
      <c r="H241" s="257">
        <f>H242</f>
        <v>100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s="10" customFormat="1" ht="24.75" customHeight="1">
      <c r="A242" s="33" t="s">
        <v>20</v>
      </c>
      <c r="B242" s="16" t="s">
        <v>0</v>
      </c>
      <c r="C242" s="16" t="s">
        <v>33</v>
      </c>
      <c r="D242" s="24" t="s">
        <v>9</v>
      </c>
      <c r="E242" s="41" t="s">
        <v>317</v>
      </c>
      <c r="F242" s="40" t="s">
        <v>32</v>
      </c>
      <c r="G242" s="23" t="s">
        <v>6</v>
      </c>
      <c r="H242" s="385">
        <v>100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s="10" customFormat="1" ht="8.25" customHeight="1">
      <c r="A243" s="48"/>
      <c r="B243" s="16"/>
      <c r="C243" s="16"/>
      <c r="D243" s="24"/>
      <c r="E243" s="41"/>
      <c r="F243" s="40"/>
      <c r="G243" s="23"/>
      <c r="H243" s="385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s="10" customFormat="1" ht="56.25" hidden="1">
      <c r="A244" s="48" t="s">
        <v>211</v>
      </c>
      <c r="B244" s="16" t="s">
        <v>0</v>
      </c>
      <c r="C244" s="16" t="s">
        <v>33</v>
      </c>
      <c r="D244" s="24" t="s">
        <v>66</v>
      </c>
      <c r="E244" s="41" t="s">
        <v>210</v>
      </c>
      <c r="F244" s="40" t="s">
        <v>209</v>
      </c>
      <c r="G244" s="23"/>
      <c r="H244" s="2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s="10" customFormat="1" ht="18.75" hidden="1">
      <c r="A245" s="247" t="s">
        <v>20</v>
      </c>
      <c r="B245" s="19" t="s">
        <v>0</v>
      </c>
      <c r="C245" s="245" t="s">
        <v>33</v>
      </c>
      <c r="D245" s="245" t="s">
        <v>66</v>
      </c>
      <c r="E245" s="41" t="s">
        <v>210</v>
      </c>
      <c r="F245" s="40" t="s">
        <v>209</v>
      </c>
      <c r="G245" s="244" t="s">
        <v>6</v>
      </c>
      <c r="H245" s="24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s="10" customFormat="1" ht="18.75" hidden="1">
      <c r="A246" s="246" t="s">
        <v>204</v>
      </c>
      <c r="B246" s="19" t="s">
        <v>0</v>
      </c>
      <c r="C246" s="19" t="s">
        <v>130</v>
      </c>
      <c r="D246" s="245"/>
      <c r="E246" s="620"/>
      <c r="F246" s="621"/>
      <c r="G246" s="19"/>
      <c r="H246" s="19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s="10" customFormat="1" ht="18.75" hidden="1">
      <c r="A247" s="246" t="s">
        <v>204</v>
      </c>
      <c r="B247" s="19" t="s">
        <v>0</v>
      </c>
      <c r="C247" s="19" t="s">
        <v>130</v>
      </c>
      <c r="D247" s="245" t="s">
        <v>9</v>
      </c>
      <c r="E247" s="620"/>
      <c r="F247" s="621"/>
      <c r="G247" s="19"/>
      <c r="H247" s="19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s="10" customFormat="1" ht="75" hidden="1">
      <c r="A248" s="73" t="s">
        <v>208</v>
      </c>
      <c r="B248" s="19" t="s">
        <v>0</v>
      </c>
      <c r="C248" s="19" t="s">
        <v>130</v>
      </c>
      <c r="D248" s="245" t="s">
        <v>9</v>
      </c>
      <c r="E248" s="620" t="s">
        <v>207</v>
      </c>
      <c r="F248" s="621"/>
      <c r="G248" s="19"/>
      <c r="H248" s="19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s="10" customFormat="1" ht="93.75" hidden="1">
      <c r="A249" s="68" t="s">
        <v>206</v>
      </c>
      <c r="B249" s="19" t="s">
        <v>0</v>
      </c>
      <c r="C249" s="19" t="s">
        <v>130</v>
      </c>
      <c r="D249" s="245" t="s">
        <v>9</v>
      </c>
      <c r="E249" s="620" t="s">
        <v>205</v>
      </c>
      <c r="F249" s="621"/>
      <c r="G249" s="19"/>
      <c r="H249" s="19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s="10" customFormat="1" ht="18.75" hidden="1">
      <c r="A250" s="246" t="s">
        <v>204</v>
      </c>
      <c r="B250" s="19" t="s">
        <v>0</v>
      </c>
      <c r="C250" s="19" t="s">
        <v>130</v>
      </c>
      <c r="D250" s="245" t="s">
        <v>9</v>
      </c>
      <c r="E250" s="620" t="s">
        <v>202</v>
      </c>
      <c r="F250" s="621"/>
      <c r="G250" s="19"/>
      <c r="H250" s="19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s="10" customFormat="1" ht="18.75" hidden="1">
      <c r="A251" s="246" t="s">
        <v>203</v>
      </c>
      <c r="B251" s="19" t="s">
        <v>0</v>
      </c>
      <c r="C251" s="19" t="s">
        <v>130</v>
      </c>
      <c r="D251" s="245" t="s">
        <v>9</v>
      </c>
      <c r="E251" s="620" t="s">
        <v>202</v>
      </c>
      <c r="F251" s="621"/>
      <c r="G251" s="19" t="s">
        <v>201</v>
      </c>
      <c r="H251" s="19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s="10" customFormat="1" ht="18.75" hidden="1">
      <c r="A252" s="246"/>
      <c r="B252" s="19"/>
      <c r="C252" s="19"/>
      <c r="D252" s="245"/>
      <c r="E252" s="620"/>
      <c r="F252" s="621"/>
      <c r="G252" s="19"/>
      <c r="H252" s="19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s="10" customFormat="1" ht="18.75">
      <c r="A253" s="9"/>
      <c r="B253" s="8"/>
      <c r="C253" s="8"/>
      <c r="D253" s="14"/>
      <c r="E253" s="13"/>
      <c r="F253" s="12"/>
      <c r="G253" s="8"/>
      <c r="H253" s="8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s="10" customFormat="1" ht="18.75">
      <c r="A254" s="9"/>
      <c r="B254" s="8"/>
      <c r="C254" s="8"/>
      <c r="D254" s="14"/>
      <c r="E254" s="13"/>
      <c r="F254" s="12"/>
      <c r="G254" s="8"/>
      <c r="H254" s="8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s="10" customFormat="1" ht="18.75">
      <c r="A255" s="9"/>
      <c r="B255" s="8"/>
      <c r="C255" s="8"/>
      <c r="D255" s="14"/>
      <c r="E255" s="13"/>
      <c r="F255" s="12"/>
      <c r="G255" s="8"/>
      <c r="H255" s="8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s="10" customFormat="1" ht="18.75">
      <c r="A256" s="9"/>
      <c r="B256" s="8"/>
      <c r="C256" s="8"/>
      <c r="D256" s="14"/>
      <c r="E256" s="13"/>
      <c r="F256" s="12"/>
      <c r="G256" s="8"/>
      <c r="H256" s="8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s="10" customFormat="1" ht="18.75">
      <c r="A257" s="9"/>
      <c r="B257" s="8"/>
      <c r="C257" s="8"/>
      <c r="D257" s="14"/>
      <c r="E257" s="13"/>
      <c r="F257" s="12"/>
      <c r="G257" s="8"/>
      <c r="H257" s="8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s="10" customFormat="1" ht="18.75">
      <c r="A258" s="9"/>
      <c r="B258" s="8"/>
      <c r="C258" s="8"/>
      <c r="D258" s="14"/>
      <c r="E258" s="13"/>
      <c r="F258" s="12"/>
      <c r="G258" s="8"/>
      <c r="H258" s="8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s="10" customFormat="1" ht="18.75">
      <c r="A259" s="9"/>
      <c r="B259" s="8"/>
      <c r="C259" s="8"/>
      <c r="D259" s="14"/>
      <c r="E259" s="13"/>
      <c r="F259" s="12"/>
      <c r="G259" s="8"/>
      <c r="H259" s="8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s="10" customFormat="1" ht="18.75">
      <c r="A260" s="9"/>
      <c r="B260" s="8"/>
      <c r="C260" s="8"/>
      <c r="D260" s="14"/>
      <c r="E260" s="13"/>
      <c r="F260" s="12"/>
      <c r="G260" s="8"/>
      <c r="H260" s="8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s="10" customFormat="1" ht="18.75">
      <c r="A261" s="9"/>
      <c r="B261" s="8"/>
      <c r="C261" s="8"/>
      <c r="D261" s="14"/>
      <c r="E261" s="13"/>
      <c r="F261" s="12"/>
      <c r="G261" s="8"/>
      <c r="H261" s="8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s="10" customFormat="1" ht="18.75">
      <c r="A262" s="9"/>
      <c r="B262" s="8"/>
      <c r="C262" s="8"/>
      <c r="D262" s="14"/>
      <c r="E262" s="13"/>
      <c r="F262" s="12"/>
      <c r="G262" s="8"/>
      <c r="H262" s="8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s="10" customFormat="1" ht="18.75">
      <c r="A263" s="9"/>
      <c r="B263" s="8"/>
      <c r="C263" s="8"/>
      <c r="D263" s="14"/>
      <c r="E263" s="13"/>
      <c r="F263" s="12"/>
      <c r="G263" s="8"/>
      <c r="H263" s="8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s="10" customFormat="1" ht="18.75">
      <c r="A264" s="9"/>
      <c r="B264" s="8"/>
      <c r="C264" s="8"/>
      <c r="D264" s="14"/>
      <c r="E264" s="13"/>
      <c r="F264" s="12"/>
      <c r="G264" s="8"/>
      <c r="H264" s="8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s="10" customFormat="1" ht="18.75">
      <c r="A265" s="9"/>
      <c r="B265" s="8"/>
      <c r="C265" s="8"/>
      <c r="D265" s="14"/>
      <c r="E265" s="13"/>
      <c r="F265" s="12"/>
      <c r="G265" s="8"/>
      <c r="H265" s="8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s="10" customFormat="1" ht="18.75">
      <c r="A266" s="9"/>
      <c r="B266" s="8"/>
      <c r="C266" s="8"/>
      <c r="D266" s="14"/>
      <c r="E266" s="13"/>
      <c r="F266" s="12"/>
      <c r="G266" s="8"/>
      <c r="H266" s="8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s="10" customFormat="1" ht="18.75">
      <c r="A267" s="9"/>
      <c r="B267" s="8"/>
      <c r="C267" s="8"/>
      <c r="D267" s="14"/>
      <c r="E267" s="13"/>
      <c r="F267" s="12"/>
      <c r="G267" s="8"/>
      <c r="H267" s="8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s="10" customFormat="1" ht="18.75">
      <c r="A268" s="9"/>
      <c r="B268" s="8"/>
      <c r="C268" s="8"/>
      <c r="D268" s="14"/>
      <c r="E268" s="13"/>
      <c r="F268" s="12"/>
      <c r="G268" s="8"/>
      <c r="H268" s="8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s="10" customFormat="1" ht="18.75">
      <c r="A269" s="9"/>
      <c r="B269" s="8"/>
      <c r="C269" s="8"/>
      <c r="D269" s="14"/>
      <c r="E269" s="13"/>
      <c r="F269" s="12"/>
      <c r="G269" s="8"/>
      <c r="H269" s="8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s="10" customFormat="1" ht="18.75">
      <c r="A270" s="9"/>
      <c r="B270" s="8"/>
      <c r="C270" s="8"/>
      <c r="D270" s="14"/>
      <c r="E270" s="13"/>
      <c r="F270" s="12"/>
      <c r="G270" s="8"/>
      <c r="H270" s="8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s="10" customFormat="1" ht="18.75">
      <c r="A271" s="9"/>
      <c r="B271" s="8"/>
      <c r="C271" s="8"/>
      <c r="D271" s="14"/>
      <c r="E271" s="13"/>
      <c r="F271" s="12"/>
      <c r="G271" s="8"/>
      <c r="H271" s="8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s="10" customFormat="1" ht="18.75">
      <c r="A272" s="9"/>
      <c r="B272" s="8"/>
      <c r="C272" s="8"/>
      <c r="D272" s="14"/>
      <c r="E272" s="13"/>
      <c r="F272" s="12"/>
      <c r="G272" s="8"/>
      <c r="H272" s="8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s="10" customFormat="1" ht="18.75">
      <c r="A273" s="9"/>
      <c r="B273" s="8"/>
      <c r="C273" s="8"/>
      <c r="D273" s="14"/>
      <c r="E273" s="13"/>
      <c r="F273" s="12"/>
      <c r="G273" s="8"/>
      <c r="H273" s="8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s="10" customFormat="1" ht="18.75">
      <c r="A274" s="9"/>
      <c r="B274" s="8"/>
      <c r="C274" s="8"/>
      <c r="D274" s="14"/>
      <c r="E274" s="13"/>
      <c r="F274" s="12"/>
      <c r="G274" s="8"/>
      <c r="H274" s="8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s="10" customFormat="1" ht="18.75">
      <c r="A275" s="9"/>
      <c r="B275" s="8"/>
      <c r="C275" s="8"/>
      <c r="D275" s="14"/>
      <c r="E275" s="13"/>
      <c r="F275" s="12"/>
      <c r="G275" s="8"/>
      <c r="H275" s="8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s="10" customFormat="1" ht="18.75">
      <c r="A276" s="9"/>
      <c r="B276" s="8"/>
      <c r="C276" s="8"/>
      <c r="D276" s="14"/>
      <c r="E276" s="13"/>
      <c r="F276" s="12"/>
      <c r="G276" s="8"/>
      <c r="H276" s="8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s="10" customFormat="1" ht="18.75">
      <c r="A277" s="9"/>
      <c r="B277" s="8"/>
      <c r="C277" s="8"/>
      <c r="D277" s="14"/>
      <c r="E277" s="13"/>
      <c r="F277" s="12"/>
      <c r="G277" s="8"/>
      <c r="H277" s="8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s="10" customFormat="1" ht="18.75">
      <c r="A278" s="9"/>
      <c r="B278" s="8"/>
      <c r="C278" s="8"/>
      <c r="D278" s="14"/>
      <c r="E278" s="13"/>
      <c r="F278" s="12"/>
      <c r="G278" s="8"/>
      <c r="H278" s="8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s="10" customFormat="1" ht="18.75">
      <c r="A279" s="9"/>
      <c r="B279" s="8"/>
      <c r="C279" s="8"/>
      <c r="D279" s="14"/>
      <c r="E279" s="13"/>
      <c r="F279" s="12"/>
      <c r="G279" s="8"/>
      <c r="H279" s="8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s="10" customFormat="1" ht="18.75">
      <c r="A280" s="9"/>
      <c r="B280" s="8"/>
      <c r="C280" s="8"/>
      <c r="D280" s="14"/>
      <c r="E280" s="13"/>
      <c r="F280" s="12"/>
      <c r="G280" s="8"/>
      <c r="H280" s="8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</sheetData>
  <sheetProtection/>
  <mergeCells count="76">
    <mergeCell ref="E96:F96"/>
    <mergeCell ref="E99:F99"/>
    <mergeCell ref="E100:F100"/>
    <mergeCell ref="E155:F155"/>
    <mergeCell ref="E154:F154"/>
    <mergeCell ref="E151:F151"/>
    <mergeCell ref="E150:F150"/>
    <mergeCell ref="E149:F149"/>
    <mergeCell ref="E110:F110"/>
    <mergeCell ref="E109:F109"/>
    <mergeCell ref="E86:F86"/>
    <mergeCell ref="E95:F95"/>
    <mergeCell ref="E94:F94"/>
    <mergeCell ref="E93:F93"/>
    <mergeCell ref="E92:F92"/>
    <mergeCell ref="E91:F91"/>
    <mergeCell ref="E90:F90"/>
    <mergeCell ref="E89:F89"/>
    <mergeCell ref="E88:F88"/>
    <mergeCell ref="A7:B7"/>
    <mergeCell ref="C7:D7"/>
    <mergeCell ref="E7:H7"/>
    <mergeCell ref="E231:F231"/>
    <mergeCell ref="E152:F152"/>
    <mergeCell ref="E132:F132"/>
    <mergeCell ref="E133:F133"/>
    <mergeCell ref="E104:F104"/>
    <mergeCell ref="E153:F153"/>
    <mergeCell ref="A8:H8"/>
    <mergeCell ref="E252:F252"/>
    <mergeCell ref="E250:F250"/>
    <mergeCell ref="E251:F251"/>
    <mergeCell ref="E246:F246"/>
    <mergeCell ref="E247:F247"/>
    <mergeCell ref="E248:F248"/>
    <mergeCell ref="E249:F249"/>
    <mergeCell ref="A1:H1"/>
    <mergeCell ref="A2:H2"/>
    <mergeCell ref="A3:H3"/>
    <mergeCell ref="A4:H4"/>
    <mergeCell ref="A5:H5"/>
    <mergeCell ref="A6:H6"/>
    <mergeCell ref="E73:F73"/>
    <mergeCell ref="E87:F87"/>
    <mergeCell ref="E105:F105"/>
    <mergeCell ref="E230:F230"/>
    <mergeCell ref="E229:F229"/>
    <mergeCell ref="E157:F157"/>
    <mergeCell ref="E158:F158"/>
    <mergeCell ref="E108:F108"/>
    <mergeCell ref="E107:F107"/>
    <mergeCell ref="E106:F106"/>
    <mergeCell ref="E71:F71"/>
    <mergeCell ref="E72:F72"/>
    <mergeCell ref="E70:F70"/>
    <mergeCell ref="E69:F69"/>
    <mergeCell ref="E68:F68"/>
    <mergeCell ref="E66:F66"/>
    <mergeCell ref="E67:F67"/>
    <mergeCell ref="E65:F65"/>
    <mergeCell ref="E15:F15"/>
    <mergeCell ref="E16:F16"/>
    <mergeCell ref="E17:F17"/>
    <mergeCell ref="E18:F18"/>
    <mergeCell ref="E22:F22"/>
    <mergeCell ref="E23:F23"/>
    <mergeCell ref="E64:F64"/>
    <mergeCell ref="E24:F24"/>
    <mergeCell ref="E97:F97"/>
    <mergeCell ref="E98:F98"/>
    <mergeCell ref="E21:F21"/>
    <mergeCell ref="E20:F20"/>
    <mergeCell ref="E58:F58"/>
    <mergeCell ref="E57:F57"/>
    <mergeCell ref="E56:F56"/>
    <mergeCell ref="E55:F55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zoomScale="118" zoomScaleNormal="118" zoomScalePageLayoutView="0" workbookViewId="0" topLeftCell="A72">
      <selection activeCell="E34" sqref="E34"/>
    </sheetView>
  </sheetViews>
  <sheetFormatPr defaultColWidth="9.140625" defaultRowHeight="15"/>
  <cols>
    <col min="1" max="1" width="46.140625" style="288" customWidth="1"/>
    <col min="2" max="2" width="10.421875" style="288" customWidth="1"/>
    <col min="3" max="3" width="10.28125" style="288" customWidth="1"/>
    <col min="4" max="4" width="7.28125" style="288" customWidth="1"/>
    <col min="5" max="5" width="27.421875" style="288" customWidth="1"/>
    <col min="6" max="6" width="8.57421875" style="287" hidden="1" customWidth="1"/>
    <col min="7" max="7" width="9.140625" style="287" hidden="1" customWidth="1"/>
    <col min="8" max="8" width="21.00390625" style="287" customWidth="1"/>
    <col min="9" max="16384" width="9.140625" style="287" customWidth="1"/>
  </cols>
  <sheetData>
    <row r="1" spans="2:6" ht="14.25" customHeight="1">
      <c r="B1" s="566" t="s">
        <v>390</v>
      </c>
      <c r="C1" s="566"/>
      <c r="D1" s="566"/>
      <c r="E1" s="566"/>
      <c r="F1" s="365"/>
    </row>
    <row r="2" spans="2:8" ht="12.75" customHeight="1">
      <c r="B2" s="632" t="s">
        <v>2</v>
      </c>
      <c r="C2" s="632"/>
      <c r="D2" s="632"/>
      <c r="E2" s="632"/>
      <c r="F2" s="632"/>
      <c r="G2" s="632"/>
      <c r="H2" s="632"/>
    </row>
    <row r="3" spans="1:8" ht="15" customHeight="1">
      <c r="A3" s="567"/>
      <c r="B3" s="632" t="s">
        <v>375</v>
      </c>
      <c r="C3" s="632"/>
      <c r="D3" s="632"/>
      <c r="E3" s="632"/>
      <c r="F3" s="632"/>
      <c r="G3" s="632"/>
      <c r="H3" s="632"/>
    </row>
    <row r="4" spans="2:8" ht="16.5" customHeight="1">
      <c r="B4" s="627" t="s">
        <v>374</v>
      </c>
      <c r="C4" s="627"/>
      <c r="D4" s="627"/>
      <c r="E4" s="627"/>
      <c r="F4" s="627"/>
      <c r="G4" s="627"/>
      <c r="H4" s="627"/>
    </row>
    <row r="5" spans="2:8" ht="15" customHeight="1">
      <c r="B5" s="627" t="s">
        <v>3</v>
      </c>
      <c r="C5" s="627"/>
      <c r="D5" s="627"/>
      <c r="E5" s="627"/>
      <c r="F5" s="627"/>
      <c r="G5" s="627"/>
      <c r="H5" s="627"/>
    </row>
    <row r="6" spans="2:8" ht="18.75" customHeight="1">
      <c r="B6" s="627" t="s">
        <v>361</v>
      </c>
      <c r="C6" s="627"/>
      <c r="D6" s="627"/>
      <c r="E6" s="627"/>
      <c r="F6" s="627"/>
      <c r="G6" s="627"/>
      <c r="H6" s="627"/>
    </row>
    <row r="7" spans="2:8" ht="15.75" customHeight="1">
      <c r="B7" s="627" t="s">
        <v>447</v>
      </c>
      <c r="C7" s="627"/>
      <c r="D7" s="627"/>
      <c r="E7" s="627"/>
      <c r="F7" s="627"/>
      <c r="G7" s="627"/>
      <c r="H7" s="627"/>
    </row>
    <row r="8" spans="1:7" s="364" customFormat="1" ht="51" customHeight="1">
      <c r="A8" s="633" t="s">
        <v>364</v>
      </c>
      <c r="B8" s="633"/>
      <c r="C8" s="633"/>
      <c r="D8" s="633"/>
      <c r="E8" s="633"/>
      <c r="F8" s="633"/>
      <c r="G8" s="633"/>
    </row>
    <row r="9" spans="1:7" s="364" customFormat="1" ht="14.25" customHeight="1">
      <c r="A9" s="518"/>
      <c r="B9" s="518"/>
      <c r="C9" s="518"/>
      <c r="D9" s="518"/>
      <c r="E9" s="523" t="s">
        <v>344</v>
      </c>
      <c r="F9" s="518"/>
      <c r="G9" s="518"/>
    </row>
    <row r="10" spans="1:7" s="362" customFormat="1" ht="46.5" customHeight="1">
      <c r="A10" s="363" t="s">
        <v>195</v>
      </c>
      <c r="B10" s="628"/>
      <c r="C10" s="629"/>
      <c r="D10" s="313"/>
      <c r="E10" s="331">
        <f>E11+E19+E22+E52+E57+E61+E72+E75+E80+E85+E91+E45+E49+E41+E97+E102+E104+E106+E109+E51+E111+E50</f>
        <v>34367.479</v>
      </c>
      <c r="F10" s="331" t="e">
        <f>#REF!+F11+F19+#REF!+F22+F52+F57+F61+F72+F75+F80+F85+F91+F45+F49+F41+F97+F102+F104+#REF!+F106</f>
        <v>#REF!</v>
      </c>
      <c r="G10" s="331" t="e">
        <f>#REF!+G11+G19+#REF!+G22+G52+G57+G61+G72+G75+G80+G85+G91+G45+G49+G41+G97+G102+G104+#REF!+G106</f>
        <v>#REF!</v>
      </c>
    </row>
    <row r="11" spans="1:7" s="292" customFormat="1" ht="104.25" customHeight="1">
      <c r="A11" s="326" t="s">
        <v>283</v>
      </c>
      <c r="B11" s="657" t="s">
        <v>472</v>
      </c>
      <c r="C11" s="658"/>
      <c r="D11" s="318"/>
      <c r="E11" s="356">
        <f>E12</f>
        <v>791.1</v>
      </c>
      <c r="F11" s="356">
        <f>F12</f>
        <v>330</v>
      </c>
      <c r="G11" s="356">
        <f>G12</f>
        <v>330</v>
      </c>
    </row>
    <row r="12" spans="1:7" s="292" customFormat="1" ht="35.25" customHeight="1">
      <c r="A12" s="301" t="s">
        <v>234</v>
      </c>
      <c r="B12" s="640" t="s">
        <v>422</v>
      </c>
      <c r="C12" s="641"/>
      <c r="D12" s="318"/>
      <c r="E12" s="360">
        <f>E17+E13+E15</f>
        <v>791.1</v>
      </c>
      <c r="F12" s="360">
        <f>F17+F13+F15</f>
        <v>330</v>
      </c>
      <c r="G12" s="360">
        <f>G17+G13+G15</f>
        <v>330</v>
      </c>
    </row>
    <row r="13" spans="1:8" s="292" customFormat="1" ht="45" customHeight="1">
      <c r="A13" s="301" t="s">
        <v>79</v>
      </c>
      <c r="B13" s="640" t="s">
        <v>421</v>
      </c>
      <c r="C13" s="641"/>
      <c r="D13" s="318"/>
      <c r="E13" s="360">
        <v>50</v>
      </c>
      <c r="F13" s="360">
        <v>30</v>
      </c>
      <c r="G13" s="360">
        <v>30</v>
      </c>
      <c r="H13" s="564"/>
    </row>
    <row r="14" spans="1:7" s="292" customFormat="1" ht="33" customHeight="1">
      <c r="A14" s="338" t="s">
        <v>20</v>
      </c>
      <c r="B14" s="640" t="s">
        <v>421</v>
      </c>
      <c r="C14" s="641"/>
      <c r="D14" s="318" t="s">
        <v>6</v>
      </c>
      <c r="E14" s="360">
        <v>50</v>
      </c>
      <c r="F14" s="360">
        <v>30</v>
      </c>
      <c r="G14" s="360">
        <v>30</v>
      </c>
    </row>
    <row r="15" spans="1:7" s="292" customFormat="1" ht="33" customHeight="1">
      <c r="A15" s="456" t="s">
        <v>254</v>
      </c>
      <c r="B15" s="640" t="s">
        <v>419</v>
      </c>
      <c r="C15" s="641"/>
      <c r="D15" s="318"/>
      <c r="E15" s="360">
        <f>E16</f>
        <v>336.1</v>
      </c>
      <c r="F15" s="360">
        <v>100</v>
      </c>
      <c r="G15" s="360">
        <v>100</v>
      </c>
    </row>
    <row r="16" spans="1:7" s="292" customFormat="1" ht="33" customHeight="1">
      <c r="A16" s="295" t="s">
        <v>20</v>
      </c>
      <c r="B16" s="640" t="s">
        <v>419</v>
      </c>
      <c r="C16" s="641"/>
      <c r="D16" s="318" t="s">
        <v>6</v>
      </c>
      <c r="E16" s="360">
        <v>336.1</v>
      </c>
      <c r="F16" s="360">
        <v>100</v>
      </c>
      <c r="G16" s="360">
        <v>100</v>
      </c>
    </row>
    <row r="17" spans="1:7" s="292" customFormat="1" ht="39" customHeight="1">
      <c r="A17" s="301" t="s">
        <v>286</v>
      </c>
      <c r="B17" s="640" t="s">
        <v>418</v>
      </c>
      <c r="C17" s="641"/>
      <c r="D17" s="318"/>
      <c r="E17" s="513" t="str">
        <f>E18</f>
        <v>405,000</v>
      </c>
      <c r="F17" s="319">
        <v>200</v>
      </c>
      <c r="G17" s="319">
        <v>200</v>
      </c>
    </row>
    <row r="18" spans="1:7" s="292" customFormat="1" ht="32.25" customHeight="1">
      <c r="A18" s="295" t="s">
        <v>20</v>
      </c>
      <c r="B18" s="640" t="s">
        <v>418</v>
      </c>
      <c r="C18" s="641"/>
      <c r="D18" s="318" t="s">
        <v>6</v>
      </c>
      <c r="E18" s="293" t="s">
        <v>381</v>
      </c>
      <c r="F18" s="293" t="s">
        <v>275</v>
      </c>
      <c r="G18" s="293" t="s">
        <v>275</v>
      </c>
    </row>
    <row r="19" spans="1:7" s="292" customFormat="1" ht="105.75" customHeight="1">
      <c r="A19" s="326" t="s">
        <v>309</v>
      </c>
      <c r="B19" s="657" t="s">
        <v>471</v>
      </c>
      <c r="C19" s="658"/>
      <c r="D19" s="336"/>
      <c r="E19" s="324" t="str">
        <f>E20</f>
        <v>300,000</v>
      </c>
      <c r="F19" s="324" t="e">
        <f>#REF!</f>
        <v>#REF!</v>
      </c>
      <c r="G19" s="324" t="e">
        <f>#REF!</f>
        <v>#REF!</v>
      </c>
    </row>
    <row r="20" spans="1:7" s="292" customFormat="1" ht="18.75" customHeight="1">
      <c r="A20" s="359" t="s">
        <v>93</v>
      </c>
      <c r="B20" s="640" t="s">
        <v>403</v>
      </c>
      <c r="C20" s="641"/>
      <c r="D20" s="336"/>
      <c r="E20" s="319" t="str">
        <f>E21</f>
        <v>300,000</v>
      </c>
      <c r="F20" s="319" t="str">
        <f>F21</f>
        <v>350</v>
      </c>
      <c r="G20" s="319" t="str">
        <f>G21</f>
        <v>350</v>
      </c>
    </row>
    <row r="21" spans="1:7" s="292" customFormat="1" ht="29.25" customHeight="1">
      <c r="A21" s="321" t="s">
        <v>20</v>
      </c>
      <c r="B21" s="640" t="s">
        <v>404</v>
      </c>
      <c r="C21" s="641"/>
      <c r="D21" s="335" t="s">
        <v>6</v>
      </c>
      <c r="E21" s="337" t="s">
        <v>382</v>
      </c>
      <c r="F21" s="337" t="s">
        <v>292</v>
      </c>
      <c r="G21" s="337" t="s">
        <v>292</v>
      </c>
    </row>
    <row r="22" spans="1:7" s="306" customFormat="1" ht="120" customHeight="1">
      <c r="A22" s="488" t="s">
        <v>349</v>
      </c>
      <c r="B22" s="659" t="s">
        <v>469</v>
      </c>
      <c r="C22" s="655"/>
      <c r="D22" s="357"/>
      <c r="E22" s="356">
        <f>E23+E37</f>
        <v>6784.604</v>
      </c>
      <c r="F22" s="356" t="e">
        <f>F23+F37</f>
        <v>#REF!</v>
      </c>
      <c r="G22" s="356" t="e">
        <f>G23+G37</f>
        <v>#REF!</v>
      </c>
    </row>
    <row r="23" spans="1:7" s="306" customFormat="1" ht="123.75" customHeight="1">
      <c r="A23" s="346" t="s">
        <v>350</v>
      </c>
      <c r="B23" s="634" t="s">
        <v>468</v>
      </c>
      <c r="C23" s="635"/>
      <c r="D23" s="355"/>
      <c r="E23" s="350">
        <f>E24+E28+E30+E32+E34+E35+E40+E26</f>
        <v>6784.604</v>
      </c>
      <c r="F23" s="350" t="e">
        <f>F24+F28+F30+F32+F34+F35+#REF!+F40</f>
        <v>#REF!</v>
      </c>
      <c r="G23" s="350" t="e">
        <f>G24+G28+G30+G32+G34+G35+#REF!+G40</f>
        <v>#REF!</v>
      </c>
    </row>
    <row r="24" spans="1:7" s="306" customFormat="1" ht="15">
      <c r="A24" s="353" t="s">
        <v>62</v>
      </c>
      <c r="B24" s="634" t="s">
        <v>467</v>
      </c>
      <c r="C24" s="635"/>
      <c r="D24" s="355"/>
      <c r="E24" s="350">
        <f>E25</f>
        <v>1996.559</v>
      </c>
      <c r="F24" s="350">
        <f>F25</f>
        <v>4818.304</v>
      </c>
      <c r="G24" s="350">
        <f>G25</f>
        <v>4818.304</v>
      </c>
    </row>
    <row r="25" spans="1:7" s="306" customFormat="1" ht="34.5" customHeight="1">
      <c r="A25" s="338" t="s">
        <v>20</v>
      </c>
      <c r="B25" s="634" t="s">
        <v>467</v>
      </c>
      <c r="C25" s="635"/>
      <c r="D25" s="308" t="s">
        <v>6</v>
      </c>
      <c r="E25" s="354">
        <v>1996.559</v>
      </c>
      <c r="F25" s="354">
        <v>4818.304</v>
      </c>
      <c r="G25" s="354">
        <v>4818.304</v>
      </c>
    </row>
    <row r="26" spans="1:7" s="306" customFormat="1" ht="15">
      <c r="A26" s="353" t="s">
        <v>62</v>
      </c>
      <c r="B26" s="634" t="s">
        <v>466</v>
      </c>
      <c r="C26" s="635"/>
      <c r="D26" s="355"/>
      <c r="E26" s="350">
        <f>E27</f>
        <v>3534.945</v>
      </c>
      <c r="F26" s="350">
        <f>F27</f>
        <v>4818.304</v>
      </c>
      <c r="G26" s="350">
        <f>G27</f>
        <v>4818.304</v>
      </c>
    </row>
    <row r="27" spans="1:7" s="306" customFormat="1" ht="34.5" customHeight="1">
      <c r="A27" s="338" t="s">
        <v>405</v>
      </c>
      <c r="B27" s="634" t="s">
        <v>466</v>
      </c>
      <c r="C27" s="635"/>
      <c r="D27" s="308" t="s">
        <v>6</v>
      </c>
      <c r="E27" s="354">
        <v>3534.945</v>
      </c>
      <c r="F27" s="354">
        <v>4818.304</v>
      </c>
      <c r="G27" s="354">
        <v>4818.304</v>
      </c>
    </row>
    <row r="28" spans="1:7" s="306" customFormat="1" ht="15">
      <c r="A28" s="353" t="s">
        <v>61</v>
      </c>
      <c r="B28" s="634" t="s">
        <v>465</v>
      </c>
      <c r="C28" s="635"/>
      <c r="D28" s="308"/>
      <c r="E28" s="352">
        <v>150</v>
      </c>
      <c r="F28" s="352">
        <v>99</v>
      </c>
      <c r="G28" s="352">
        <v>99</v>
      </c>
    </row>
    <row r="29" spans="1:7" s="306" customFormat="1" ht="33.75" customHeight="1">
      <c r="A29" s="338" t="s">
        <v>20</v>
      </c>
      <c r="B29" s="634" t="s">
        <v>465</v>
      </c>
      <c r="C29" s="635"/>
      <c r="D29" s="308" t="s">
        <v>6</v>
      </c>
      <c r="E29" s="307" t="s">
        <v>356</v>
      </c>
      <c r="F29" s="307" t="s">
        <v>293</v>
      </c>
      <c r="G29" s="307" t="s">
        <v>293</v>
      </c>
    </row>
    <row r="30" spans="1:7" s="306" customFormat="1" ht="30">
      <c r="A30" s="351" t="s">
        <v>479</v>
      </c>
      <c r="B30" s="634" t="s">
        <v>464</v>
      </c>
      <c r="C30" s="635"/>
      <c r="D30" s="308"/>
      <c r="E30" s="547">
        <v>50.5</v>
      </c>
      <c r="F30" s="352">
        <v>50.6</v>
      </c>
      <c r="G30" s="352">
        <v>50.6</v>
      </c>
    </row>
    <row r="31" spans="1:7" s="306" customFormat="1" ht="30">
      <c r="A31" s="338" t="s">
        <v>20</v>
      </c>
      <c r="B31" s="634" t="s">
        <v>463</v>
      </c>
      <c r="C31" s="635"/>
      <c r="D31" s="308" t="s">
        <v>6</v>
      </c>
      <c r="E31" s="548">
        <v>50.5</v>
      </c>
      <c r="F31" s="307" t="s">
        <v>287</v>
      </c>
      <c r="G31" s="307" t="s">
        <v>287</v>
      </c>
    </row>
    <row r="32" spans="1:7" s="306" customFormat="1" ht="1.5" customHeight="1">
      <c r="A32" s="351" t="s">
        <v>57</v>
      </c>
      <c r="B32" s="634" t="s">
        <v>462</v>
      </c>
      <c r="C32" s="635"/>
      <c r="D32" s="308"/>
      <c r="E32" s="350">
        <v>0</v>
      </c>
      <c r="F32" s="350">
        <v>15</v>
      </c>
      <c r="G32" s="350">
        <v>15</v>
      </c>
    </row>
    <row r="33" spans="1:7" s="306" customFormat="1" ht="31.5" customHeight="1" hidden="1">
      <c r="A33" s="338" t="s">
        <v>20</v>
      </c>
      <c r="B33" s="634" t="s">
        <v>462</v>
      </c>
      <c r="C33" s="635"/>
      <c r="D33" s="308" t="s">
        <v>6</v>
      </c>
      <c r="E33" s="457">
        <v>0</v>
      </c>
      <c r="F33" s="457" t="s">
        <v>294</v>
      </c>
      <c r="G33" s="457" t="s">
        <v>294</v>
      </c>
    </row>
    <row r="34" spans="1:7" s="306" customFormat="1" ht="30">
      <c r="A34" s="349" t="s">
        <v>219</v>
      </c>
      <c r="B34" s="634" t="s">
        <v>461</v>
      </c>
      <c r="C34" s="635"/>
      <c r="D34" s="347" t="s">
        <v>6</v>
      </c>
      <c r="E34" s="322">
        <v>45</v>
      </c>
      <c r="F34" s="322">
        <v>40</v>
      </c>
      <c r="G34" s="322">
        <v>40</v>
      </c>
    </row>
    <row r="35" spans="1:7" s="306" customFormat="1" ht="33.75" customHeight="1">
      <c r="A35" s="295" t="s">
        <v>233</v>
      </c>
      <c r="B35" s="634" t="s">
        <v>460</v>
      </c>
      <c r="C35" s="635"/>
      <c r="D35" s="347"/>
      <c r="E35" s="345" t="s">
        <v>278</v>
      </c>
      <c r="F35" s="345" t="s">
        <v>295</v>
      </c>
      <c r="G35" s="345" t="s">
        <v>295</v>
      </c>
    </row>
    <row r="36" spans="1:7" s="306" customFormat="1" ht="32.25" customHeight="1">
      <c r="A36" s="295" t="s">
        <v>20</v>
      </c>
      <c r="B36" s="634" t="s">
        <v>460</v>
      </c>
      <c r="C36" s="635"/>
      <c r="D36" s="347" t="s">
        <v>6</v>
      </c>
      <c r="E36" s="345" t="s">
        <v>278</v>
      </c>
      <c r="F36" s="345" t="s">
        <v>295</v>
      </c>
      <c r="G36" s="345" t="s">
        <v>295</v>
      </c>
    </row>
    <row r="37" spans="1:7" s="302" customFormat="1" ht="138" customHeight="1" hidden="1">
      <c r="A37" s="458" t="s">
        <v>41</v>
      </c>
      <c r="B37" s="459" t="s">
        <v>232</v>
      </c>
      <c r="C37" s="460" t="s">
        <v>224</v>
      </c>
      <c r="D37" s="461"/>
      <c r="E37" s="303">
        <f>E38+E43</f>
        <v>0</v>
      </c>
      <c r="F37" s="303">
        <f>F38+F43</f>
        <v>0</v>
      </c>
      <c r="G37" s="303">
        <f>G38+G43</f>
        <v>0</v>
      </c>
    </row>
    <row r="38" spans="1:7" s="302" customFormat="1" ht="30" customHeight="1" hidden="1">
      <c r="A38" s="348" t="s">
        <v>39</v>
      </c>
      <c r="B38" s="327" t="s">
        <v>232</v>
      </c>
      <c r="C38" s="296" t="s">
        <v>230</v>
      </c>
      <c r="D38" s="313"/>
      <c r="E38" s="322" t="str">
        <f>E39</f>
        <v>0</v>
      </c>
      <c r="F38" s="322" t="str">
        <f>F39</f>
        <v>0</v>
      </c>
      <c r="G38" s="322" t="str">
        <f>G39</f>
        <v>0</v>
      </c>
    </row>
    <row r="39" spans="1:7" s="302" customFormat="1" ht="21" customHeight="1" hidden="1">
      <c r="A39" s="299" t="s">
        <v>28</v>
      </c>
      <c r="B39" s="327" t="s">
        <v>231</v>
      </c>
      <c r="C39" s="296" t="s">
        <v>230</v>
      </c>
      <c r="D39" s="462" t="s">
        <v>25</v>
      </c>
      <c r="E39" s="463" t="s">
        <v>182</v>
      </c>
      <c r="F39" s="463" t="s">
        <v>182</v>
      </c>
      <c r="G39" s="463" t="s">
        <v>182</v>
      </c>
    </row>
    <row r="40" spans="1:7" s="302" customFormat="1" ht="34.5" customHeight="1">
      <c r="A40" s="295" t="s">
        <v>288</v>
      </c>
      <c r="B40" s="630" t="s">
        <v>459</v>
      </c>
      <c r="C40" s="631"/>
      <c r="D40" s="347" t="s">
        <v>25</v>
      </c>
      <c r="E40" s="345" t="s">
        <v>378</v>
      </c>
      <c r="F40" s="345" t="s">
        <v>296</v>
      </c>
      <c r="G40" s="345" t="s">
        <v>296</v>
      </c>
    </row>
    <row r="41" spans="1:7" s="302" customFormat="1" ht="105.75" customHeight="1" hidden="1">
      <c r="A41" s="490" t="s">
        <v>321</v>
      </c>
      <c r="B41" s="630" t="s">
        <v>458</v>
      </c>
      <c r="C41" s="631"/>
      <c r="D41" s="329" t="s">
        <v>6</v>
      </c>
      <c r="E41" s="366" t="s">
        <v>182</v>
      </c>
      <c r="F41" s="366" t="s">
        <v>216</v>
      </c>
      <c r="G41" s="366" t="s">
        <v>216</v>
      </c>
    </row>
    <row r="42" spans="1:7" s="302" customFormat="1" ht="33" customHeight="1" hidden="1">
      <c r="A42" s="346" t="s">
        <v>217</v>
      </c>
      <c r="B42" s="630" t="s">
        <v>457</v>
      </c>
      <c r="C42" s="631"/>
      <c r="D42" s="329" t="s">
        <v>70</v>
      </c>
      <c r="E42" s="345" t="s">
        <v>182</v>
      </c>
      <c r="F42" s="345" t="s">
        <v>216</v>
      </c>
      <c r="G42" s="345" t="s">
        <v>216</v>
      </c>
    </row>
    <row r="43" spans="1:7" s="302" customFormat="1" ht="42.75" hidden="1">
      <c r="A43" s="344" t="s">
        <v>67</v>
      </c>
      <c r="B43" s="628" t="s">
        <v>229</v>
      </c>
      <c r="C43" s="629"/>
      <c r="D43" s="314"/>
      <c r="E43" s="331">
        <v>0</v>
      </c>
      <c r="F43" s="331">
        <v>0</v>
      </c>
      <c r="G43" s="331">
        <v>0</v>
      </c>
    </row>
    <row r="44" spans="1:7" s="302" customFormat="1" ht="36.75" customHeight="1" hidden="1">
      <c r="A44" s="343" t="s">
        <v>20</v>
      </c>
      <c r="B44" s="342" t="s">
        <v>65</v>
      </c>
      <c r="C44" s="341" t="s">
        <v>64</v>
      </c>
      <c r="D44" s="314" t="s">
        <v>6</v>
      </c>
      <c r="E44" s="331">
        <v>0</v>
      </c>
      <c r="F44" s="331">
        <v>0</v>
      </c>
      <c r="G44" s="331">
        <v>0</v>
      </c>
    </row>
    <row r="45" spans="1:7" s="302" customFormat="1" ht="28.5">
      <c r="A45" s="291" t="s">
        <v>133</v>
      </c>
      <c r="B45" s="654" t="s">
        <v>412</v>
      </c>
      <c r="C45" s="655"/>
      <c r="D45" s="336"/>
      <c r="E45" s="565">
        <f>E46+E47+E48</f>
        <v>3372</v>
      </c>
      <c r="F45" s="339" t="s">
        <v>297</v>
      </c>
      <c r="G45" s="339" t="s">
        <v>297</v>
      </c>
    </row>
    <row r="46" spans="1:7" s="302" customFormat="1" ht="19.5" customHeight="1">
      <c r="A46" s="295" t="s">
        <v>228</v>
      </c>
      <c r="B46" s="654" t="s">
        <v>415</v>
      </c>
      <c r="C46" s="655"/>
      <c r="D46" s="335" t="s">
        <v>12</v>
      </c>
      <c r="E46" s="293" t="s">
        <v>379</v>
      </c>
      <c r="F46" s="293" t="s">
        <v>235</v>
      </c>
      <c r="G46" s="293" t="s">
        <v>235</v>
      </c>
    </row>
    <row r="47" spans="1:7" s="302" customFormat="1" ht="22.5" customHeight="1">
      <c r="A47" s="295" t="s">
        <v>227</v>
      </c>
      <c r="B47" s="654" t="s">
        <v>415</v>
      </c>
      <c r="C47" s="655"/>
      <c r="D47" s="335" t="s">
        <v>6</v>
      </c>
      <c r="E47" s="293" t="s">
        <v>384</v>
      </c>
      <c r="F47" s="293" t="s">
        <v>298</v>
      </c>
      <c r="G47" s="293" t="s">
        <v>298</v>
      </c>
    </row>
    <row r="48" spans="1:7" s="302" customFormat="1" ht="18.75" customHeight="1">
      <c r="A48" s="295" t="s">
        <v>226</v>
      </c>
      <c r="B48" s="654" t="s">
        <v>415</v>
      </c>
      <c r="C48" s="655"/>
      <c r="D48" s="335" t="s">
        <v>46</v>
      </c>
      <c r="E48" s="361">
        <v>7</v>
      </c>
      <c r="F48" s="361" t="s">
        <v>299</v>
      </c>
      <c r="G48" s="361" t="s">
        <v>299</v>
      </c>
    </row>
    <row r="49" spans="1:7" s="302" customFormat="1" ht="28.5">
      <c r="A49" s="340" t="s">
        <v>225</v>
      </c>
      <c r="B49" s="654" t="s">
        <v>414</v>
      </c>
      <c r="C49" s="655"/>
      <c r="D49" s="336" t="s">
        <v>6</v>
      </c>
      <c r="E49" s="339" t="s">
        <v>386</v>
      </c>
      <c r="F49" s="339" t="s">
        <v>289</v>
      </c>
      <c r="G49" s="339" t="s">
        <v>289</v>
      </c>
    </row>
    <row r="50" spans="1:7" s="302" customFormat="1" ht="57" customHeight="1">
      <c r="A50" s="504" t="s">
        <v>328</v>
      </c>
      <c r="B50" s="654" t="s">
        <v>417</v>
      </c>
      <c r="C50" s="655"/>
      <c r="D50" s="336" t="s">
        <v>166</v>
      </c>
      <c r="E50" s="339" t="s">
        <v>442</v>
      </c>
      <c r="F50" s="339"/>
      <c r="G50" s="339"/>
    </row>
    <row r="51" spans="1:7" s="302" customFormat="1" ht="69" customHeight="1">
      <c r="A51" s="504" t="s">
        <v>448</v>
      </c>
      <c r="B51" s="654" t="s">
        <v>456</v>
      </c>
      <c r="C51" s="655"/>
      <c r="D51" s="336" t="s">
        <v>166</v>
      </c>
      <c r="E51" s="339" t="s">
        <v>443</v>
      </c>
      <c r="F51" s="339"/>
      <c r="G51" s="339"/>
    </row>
    <row r="52" spans="1:7" s="332" customFormat="1" ht="106.5" customHeight="1">
      <c r="A52" s="326" t="s">
        <v>284</v>
      </c>
      <c r="B52" s="654" t="s">
        <v>470</v>
      </c>
      <c r="C52" s="655"/>
      <c r="D52" s="336"/>
      <c r="E52" s="324">
        <f>E55+E53</f>
        <v>100</v>
      </c>
      <c r="F52" s="324" t="e">
        <f>#REF!+#REF!</f>
        <v>#REF!</v>
      </c>
      <c r="G52" s="324" t="e">
        <f>#REF!+#REF!</f>
        <v>#REF!</v>
      </c>
    </row>
    <row r="53" spans="1:7" s="332" customFormat="1" ht="0.75" customHeight="1">
      <c r="A53" s="295" t="s">
        <v>48</v>
      </c>
      <c r="B53" s="640" t="s">
        <v>395</v>
      </c>
      <c r="C53" s="641"/>
      <c r="D53" s="335"/>
      <c r="E53" s="319" t="str">
        <f>+E54</f>
        <v>0</v>
      </c>
      <c r="F53" s="319" t="str">
        <f>+F54</f>
        <v>0,00</v>
      </c>
      <c r="G53" s="319" t="str">
        <f>+G54</f>
        <v>0,00</v>
      </c>
    </row>
    <row r="54" spans="1:7" s="306" customFormat="1" ht="30" customHeight="1" hidden="1">
      <c r="A54" s="338" t="s">
        <v>20</v>
      </c>
      <c r="B54" s="640" t="s">
        <v>439</v>
      </c>
      <c r="C54" s="641"/>
      <c r="D54" s="335" t="s">
        <v>6</v>
      </c>
      <c r="E54" s="337" t="s">
        <v>182</v>
      </c>
      <c r="F54" s="337" t="s">
        <v>279</v>
      </c>
      <c r="G54" s="337" t="s">
        <v>279</v>
      </c>
    </row>
    <row r="55" spans="1:7" s="306" customFormat="1" ht="77.25" customHeight="1">
      <c r="A55" s="295" t="s">
        <v>34</v>
      </c>
      <c r="B55" s="646" t="s">
        <v>396</v>
      </c>
      <c r="C55" s="647"/>
      <c r="D55" s="335"/>
      <c r="E55" s="319" t="str">
        <f>+E56</f>
        <v>100,00</v>
      </c>
      <c r="F55" s="319" t="str">
        <f>+F56</f>
        <v>300,00</v>
      </c>
      <c r="G55" s="319" t="str">
        <f>+G56</f>
        <v>300,00</v>
      </c>
    </row>
    <row r="56" spans="1:7" s="306" customFormat="1" ht="30" customHeight="1">
      <c r="A56" s="338" t="s">
        <v>20</v>
      </c>
      <c r="B56" s="640" t="s">
        <v>396</v>
      </c>
      <c r="C56" s="641"/>
      <c r="D56" s="335" t="s">
        <v>6</v>
      </c>
      <c r="E56" s="337" t="s">
        <v>348</v>
      </c>
      <c r="F56" s="337" t="s">
        <v>280</v>
      </c>
      <c r="G56" s="337" t="s">
        <v>280</v>
      </c>
    </row>
    <row r="57" spans="1:7" s="332" customFormat="1" ht="88.5" customHeight="1">
      <c r="A57" s="326" t="s">
        <v>302</v>
      </c>
      <c r="B57" s="657" t="s">
        <v>428</v>
      </c>
      <c r="C57" s="658"/>
      <c r="D57" s="336"/>
      <c r="E57" s="312">
        <f>E58</f>
        <v>20</v>
      </c>
      <c r="F57" s="312" t="e">
        <f>+#REF!</f>
        <v>#REF!</v>
      </c>
      <c r="G57" s="312" t="e">
        <f>+#REF!</f>
        <v>#REF!</v>
      </c>
    </row>
    <row r="58" spans="1:7" s="332" customFormat="1" ht="33.75" customHeight="1">
      <c r="A58" s="309" t="s">
        <v>150</v>
      </c>
      <c r="B58" s="634" t="s">
        <v>392</v>
      </c>
      <c r="C58" s="635"/>
      <c r="D58" s="334"/>
      <c r="E58" s="333">
        <f>E59+E60</f>
        <v>20</v>
      </c>
      <c r="F58" s="333" t="e">
        <f>+#REF!+F59</f>
        <v>#REF!</v>
      </c>
      <c r="G58" s="333" t="e">
        <f>+#REF!+G59</f>
        <v>#REF!</v>
      </c>
    </row>
    <row r="59" spans="1:7" s="332" customFormat="1" ht="1.5" customHeight="1">
      <c r="A59" s="464" t="s">
        <v>44</v>
      </c>
      <c r="B59" s="634" t="s">
        <v>392</v>
      </c>
      <c r="C59" s="635"/>
      <c r="D59" s="318" t="s">
        <v>12</v>
      </c>
      <c r="E59" s="333">
        <v>0</v>
      </c>
      <c r="F59" s="333">
        <v>20</v>
      </c>
      <c r="G59" s="333">
        <v>20</v>
      </c>
    </row>
    <row r="60" spans="1:7" s="332" customFormat="1" ht="35.25" customHeight="1">
      <c r="A60" s="514" t="s">
        <v>20</v>
      </c>
      <c r="B60" s="634" t="s">
        <v>455</v>
      </c>
      <c r="C60" s="635"/>
      <c r="D60" s="318" t="s">
        <v>6</v>
      </c>
      <c r="E60" s="333">
        <v>20</v>
      </c>
      <c r="F60" s="333"/>
      <c r="G60" s="333"/>
    </row>
    <row r="61" spans="1:7" s="292" customFormat="1" ht="106.5" customHeight="1">
      <c r="A61" s="489" t="s">
        <v>312</v>
      </c>
      <c r="B61" s="648" t="s">
        <v>449</v>
      </c>
      <c r="C61" s="629"/>
      <c r="D61" s="329"/>
      <c r="E61" s="331">
        <f>E64+E71+E63+E66+E68</f>
        <v>9401.815</v>
      </c>
      <c r="F61" s="331" t="e">
        <f>#REF!+F65+#REF!+F71</f>
        <v>#REF!</v>
      </c>
      <c r="G61" s="331" t="e">
        <f>#REF!+G65+#REF!+G71</f>
        <v>#REF!</v>
      </c>
    </row>
    <row r="62" spans="1:7" s="292" customFormat="1" ht="0.75" customHeight="1">
      <c r="A62" s="549" t="s">
        <v>112</v>
      </c>
      <c r="B62" s="630" t="s">
        <v>450</v>
      </c>
      <c r="C62" s="631"/>
      <c r="D62" s="329"/>
      <c r="E62" s="516">
        <v>0</v>
      </c>
      <c r="F62" s="331"/>
      <c r="G62" s="331"/>
    </row>
    <row r="63" spans="1:7" s="292" customFormat="1" ht="49.5" customHeight="1" hidden="1">
      <c r="A63" s="550" t="s">
        <v>110</v>
      </c>
      <c r="B63" s="656" t="s">
        <v>450</v>
      </c>
      <c r="C63" s="631"/>
      <c r="D63" s="329" t="s">
        <v>70</v>
      </c>
      <c r="E63" s="516">
        <v>0</v>
      </c>
      <c r="F63" s="331"/>
      <c r="G63" s="331"/>
    </row>
    <row r="64" spans="1:7" s="292" customFormat="1" ht="45">
      <c r="A64" s="320" t="s">
        <v>105</v>
      </c>
      <c r="B64" s="630" t="s">
        <v>450</v>
      </c>
      <c r="C64" s="631"/>
      <c r="D64" s="329"/>
      <c r="E64" s="516">
        <f>E65</f>
        <v>392.154</v>
      </c>
      <c r="F64" s="465" t="str">
        <f>F65</f>
        <v>1000</v>
      </c>
      <c r="G64" s="465" t="str">
        <f>G65</f>
        <v>1000</v>
      </c>
    </row>
    <row r="65" spans="1:7" s="292" customFormat="1" ht="33" customHeight="1">
      <c r="A65" s="295" t="s">
        <v>20</v>
      </c>
      <c r="B65" s="630" t="s">
        <v>450</v>
      </c>
      <c r="C65" s="631"/>
      <c r="D65" s="329" t="s">
        <v>6</v>
      </c>
      <c r="E65" s="517">
        <v>392.154</v>
      </c>
      <c r="F65" s="466" t="s">
        <v>300</v>
      </c>
      <c r="G65" s="466" t="s">
        <v>300</v>
      </c>
    </row>
    <row r="66" spans="1:7" s="292" customFormat="1" ht="44.25" customHeight="1">
      <c r="A66" s="571" t="s">
        <v>477</v>
      </c>
      <c r="B66" s="630" t="s">
        <v>451</v>
      </c>
      <c r="C66" s="631"/>
      <c r="D66" s="329"/>
      <c r="E66" s="517">
        <v>82.846</v>
      </c>
      <c r="F66" s="466"/>
      <c r="G66" s="466"/>
    </row>
    <row r="67" spans="1:7" s="292" customFormat="1" ht="30" customHeight="1">
      <c r="A67" s="295" t="s">
        <v>20</v>
      </c>
      <c r="B67" s="630" t="s">
        <v>451</v>
      </c>
      <c r="C67" s="631"/>
      <c r="D67" s="329" t="s">
        <v>6</v>
      </c>
      <c r="E67" s="517">
        <v>82.846</v>
      </c>
      <c r="F67" s="466"/>
      <c r="G67" s="466"/>
    </row>
    <row r="68" spans="1:7" s="292" customFormat="1" ht="42.75" customHeight="1">
      <c r="A68" s="571" t="s">
        <v>476</v>
      </c>
      <c r="B68" s="644" t="s">
        <v>452</v>
      </c>
      <c r="C68" s="645"/>
      <c r="D68" s="329"/>
      <c r="E68" s="517">
        <v>8201.815</v>
      </c>
      <c r="F68" s="466"/>
      <c r="G68" s="466"/>
    </row>
    <row r="69" spans="1:7" s="292" customFormat="1" ht="30.75" customHeight="1">
      <c r="A69" s="295" t="s">
        <v>20</v>
      </c>
      <c r="B69" s="644" t="s">
        <v>452</v>
      </c>
      <c r="C69" s="645"/>
      <c r="D69" s="329" t="s">
        <v>6</v>
      </c>
      <c r="E69" s="517">
        <v>8201.815</v>
      </c>
      <c r="F69" s="466"/>
      <c r="G69" s="466"/>
    </row>
    <row r="70" spans="1:7" s="292" customFormat="1" ht="30" customHeight="1">
      <c r="A70" s="330" t="s">
        <v>97</v>
      </c>
      <c r="B70" s="630" t="s">
        <v>240</v>
      </c>
      <c r="C70" s="631"/>
      <c r="D70" s="329"/>
      <c r="E70" s="297">
        <f>E71</f>
        <v>725</v>
      </c>
      <c r="F70" s="322">
        <f>F71</f>
        <v>850</v>
      </c>
      <c r="G70" s="322">
        <f>G71</f>
        <v>850</v>
      </c>
    </row>
    <row r="71" spans="1:7" s="292" customFormat="1" ht="33.75" customHeight="1">
      <c r="A71" s="295" t="s">
        <v>20</v>
      </c>
      <c r="B71" s="630" t="s">
        <v>453</v>
      </c>
      <c r="C71" s="631"/>
      <c r="D71" s="329" t="s">
        <v>6</v>
      </c>
      <c r="E71" s="297">
        <v>725</v>
      </c>
      <c r="F71" s="322">
        <v>850</v>
      </c>
      <c r="G71" s="322">
        <v>850</v>
      </c>
    </row>
    <row r="72" spans="1:7" s="302" customFormat="1" ht="0.75" customHeight="1">
      <c r="A72" s="491" t="s">
        <v>282</v>
      </c>
      <c r="B72" s="648" t="s">
        <v>454</v>
      </c>
      <c r="C72" s="629"/>
      <c r="D72" s="328"/>
      <c r="E72" s="312" t="str">
        <f>E74</f>
        <v>0</v>
      </c>
      <c r="F72" s="312" t="str">
        <f>F74</f>
        <v>150</v>
      </c>
      <c r="G72" s="312" t="str">
        <f>G74</f>
        <v>150</v>
      </c>
    </row>
    <row r="73" spans="1:7" s="292" customFormat="1" ht="44.25" customHeight="1" hidden="1">
      <c r="A73" s="301" t="s">
        <v>117</v>
      </c>
      <c r="B73" s="630" t="s">
        <v>397</v>
      </c>
      <c r="C73" s="631"/>
      <c r="D73" s="318"/>
      <c r="E73" s="322" t="str">
        <f>E74</f>
        <v>0</v>
      </c>
      <c r="F73" s="322" t="str">
        <f>F74</f>
        <v>150</v>
      </c>
      <c r="G73" s="322" t="str">
        <f>G74</f>
        <v>150</v>
      </c>
    </row>
    <row r="74" spans="1:7" s="292" customFormat="1" ht="32.25" customHeight="1" hidden="1">
      <c r="A74" s="295" t="s">
        <v>20</v>
      </c>
      <c r="B74" s="630" t="s">
        <v>398</v>
      </c>
      <c r="C74" s="631"/>
      <c r="D74" s="318" t="s">
        <v>6</v>
      </c>
      <c r="E74" s="293" t="s">
        <v>182</v>
      </c>
      <c r="F74" s="293" t="s">
        <v>218</v>
      </c>
      <c r="G74" s="293" t="s">
        <v>218</v>
      </c>
    </row>
    <row r="75" spans="1:7" s="323" customFormat="1" ht="121.5" customHeight="1">
      <c r="A75" s="326" t="s">
        <v>281</v>
      </c>
      <c r="B75" s="628" t="s">
        <v>430</v>
      </c>
      <c r="C75" s="629"/>
      <c r="D75" s="325"/>
      <c r="E75" s="324">
        <f>E76+E78</f>
        <v>165</v>
      </c>
      <c r="F75" s="324" t="e">
        <f>#REF!+#REF!</f>
        <v>#REF!</v>
      </c>
      <c r="G75" s="324" t="e">
        <f>#REF!+#REF!</f>
        <v>#REF!</v>
      </c>
    </row>
    <row r="76" spans="1:7" s="292" customFormat="1" ht="66" customHeight="1">
      <c r="A76" s="467" t="s">
        <v>276</v>
      </c>
      <c r="B76" s="630" t="s">
        <v>399</v>
      </c>
      <c r="C76" s="631"/>
      <c r="D76" s="318"/>
      <c r="E76" s="322">
        <v>30</v>
      </c>
      <c r="F76" s="322">
        <v>30</v>
      </c>
      <c r="G76" s="322">
        <v>30</v>
      </c>
    </row>
    <row r="77" spans="1:7" s="292" customFormat="1" ht="35.25" customHeight="1">
      <c r="A77" s="295" t="s">
        <v>20</v>
      </c>
      <c r="B77" s="630" t="s">
        <v>399</v>
      </c>
      <c r="C77" s="631"/>
      <c r="D77" s="318" t="s">
        <v>6</v>
      </c>
      <c r="E77" s="293" t="s">
        <v>270</v>
      </c>
      <c r="F77" s="293" t="s">
        <v>270</v>
      </c>
      <c r="G77" s="293" t="s">
        <v>270</v>
      </c>
    </row>
    <row r="78" spans="1:7" s="292" customFormat="1" ht="63" customHeight="1">
      <c r="A78" s="320" t="s">
        <v>122</v>
      </c>
      <c r="B78" s="642" t="s">
        <v>308</v>
      </c>
      <c r="C78" s="643"/>
      <c r="D78" s="318"/>
      <c r="E78" s="319">
        <v>135</v>
      </c>
      <c r="F78" s="319">
        <v>170</v>
      </c>
      <c r="G78" s="319">
        <v>170</v>
      </c>
    </row>
    <row r="79" spans="1:7" s="292" customFormat="1" ht="33.75" customHeight="1">
      <c r="A79" s="295" t="s">
        <v>20</v>
      </c>
      <c r="B79" s="630" t="s">
        <v>308</v>
      </c>
      <c r="C79" s="631"/>
      <c r="D79" s="318" t="s">
        <v>6</v>
      </c>
      <c r="E79" s="293" t="s">
        <v>388</v>
      </c>
      <c r="F79" s="293" t="s">
        <v>301</v>
      </c>
      <c r="G79" s="293" t="s">
        <v>301</v>
      </c>
    </row>
    <row r="80" spans="1:7" s="317" customFormat="1" ht="32.25" customHeight="1">
      <c r="A80" s="311" t="s">
        <v>191</v>
      </c>
      <c r="B80" s="654" t="s">
        <v>432</v>
      </c>
      <c r="C80" s="655"/>
      <c r="D80" s="310"/>
      <c r="E80" s="368">
        <f aca="true" t="shared" si="0" ref="E80:G82">+E81</f>
        <v>655.96</v>
      </c>
      <c r="F80" s="368">
        <f t="shared" si="0"/>
        <v>585.9</v>
      </c>
      <c r="G80" s="368">
        <f t="shared" si="0"/>
        <v>585.9</v>
      </c>
    </row>
    <row r="81" spans="1:7" s="306" customFormat="1" ht="15.75" customHeight="1">
      <c r="A81" s="309" t="s">
        <v>189</v>
      </c>
      <c r="B81" s="634" t="s">
        <v>433</v>
      </c>
      <c r="C81" s="635"/>
      <c r="D81" s="308"/>
      <c r="E81" s="367">
        <f t="shared" si="0"/>
        <v>655.96</v>
      </c>
      <c r="F81" s="367">
        <f t="shared" si="0"/>
        <v>585.9</v>
      </c>
      <c r="G81" s="367">
        <f t="shared" si="0"/>
        <v>585.9</v>
      </c>
    </row>
    <row r="82" spans="1:7" s="306" customFormat="1" ht="33" customHeight="1">
      <c r="A82" s="309" t="s">
        <v>173</v>
      </c>
      <c r="B82" s="634" t="s">
        <v>434</v>
      </c>
      <c r="C82" s="635"/>
      <c r="D82" s="308"/>
      <c r="E82" s="367">
        <f t="shared" si="0"/>
        <v>655.96</v>
      </c>
      <c r="F82" s="367">
        <f t="shared" si="0"/>
        <v>585.9</v>
      </c>
      <c r="G82" s="367">
        <f t="shared" si="0"/>
        <v>585.9</v>
      </c>
    </row>
    <row r="83" spans="1:7" s="306" customFormat="1" ht="82.5" customHeight="1">
      <c r="A83" s="301" t="s">
        <v>44</v>
      </c>
      <c r="B83" s="634" t="s">
        <v>434</v>
      </c>
      <c r="C83" s="635"/>
      <c r="D83" s="308" t="s">
        <v>12</v>
      </c>
      <c r="E83" s="354">
        <v>655.96</v>
      </c>
      <c r="F83" s="354">
        <v>585.9</v>
      </c>
      <c r="G83" s="354">
        <v>585.9</v>
      </c>
    </row>
    <row r="84" spans="1:7" s="306" customFormat="1" ht="76.5" customHeight="1">
      <c r="A84" s="316" t="s">
        <v>187</v>
      </c>
      <c r="B84" s="315"/>
      <c r="C84" s="314"/>
      <c r="D84" s="313"/>
      <c r="E84" s="331">
        <f aca="true" t="shared" si="1" ref="E84:G86">+E85</f>
        <v>2686.051</v>
      </c>
      <c r="F84" s="331">
        <f t="shared" si="1"/>
        <v>2651.7</v>
      </c>
      <c r="G84" s="331">
        <f t="shared" si="1"/>
        <v>2651.7</v>
      </c>
    </row>
    <row r="85" spans="1:7" s="306" customFormat="1" ht="28.5">
      <c r="A85" s="311" t="s">
        <v>186</v>
      </c>
      <c r="B85" s="654" t="s">
        <v>436</v>
      </c>
      <c r="C85" s="655"/>
      <c r="D85" s="310"/>
      <c r="E85" s="368">
        <f t="shared" si="1"/>
        <v>2686.051</v>
      </c>
      <c r="F85" s="368">
        <f t="shared" si="1"/>
        <v>2651.7</v>
      </c>
      <c r="G85" s="368">
        <f t="shared" si="1"/>
        <v>2651.7</v>
      </c>
    </row>
    <row r="86" spans="1:7" s="306" customFormat="1" ht="30">
      <c r="A86" s="309" t="s">
        <v>184</v>
      </c>
      <c r="B86" s="634" t="s">
        <v>416</v>
      </c>
      <c r="C86" s="635"/>
      <c r="D86" s="308"/>
      <c r="E86" s="367">
        <f t="shared" si="1"/>
        <v>2686.051</v>
      </c>
      <c r="F86" s="367">
        <f t="shared" si="1"/>
        <v>2651.7</v>
      </c>
      <c r="G86" s="367">
        <f t="shared" si="1"/>
        <v>2651.7</v>
      </c>
    </row>
    <row r="87" spans="1:7" s="306" customFormat="1" ht="30">
      <c r="A87" s="309" t="s">
        <v>173</v>
      </c>
      <c r="B87" s="634" t="s">
        <v>435</v>
      </c>
      <c r="C87" s="635"/>
      <c r="D87" s="308"/>
      <c r="E87" s="367">
        <f>E88+E89+E90</f>
        <v>2686.051</v>
      </c>
      <c r="F87" s="367">
        <f>F88+F89+F90</f>
        <v>2651.7</v>
      </c>
      <c r="G87" s="367">
        <f>G88+G89+G90</f>
        <v>2651.7</v>
      </c>
    </row>
    <row r="88" spans="1:7" s="306" customFormat="1" ht="81.75" customHeight="1">
      <c r="A88" s="301" t="s">
        <v>44</v>
      </c>
      <c r="B88" s="634" t="s">
        <v>435</v>
      </c>
      <c r="C88" s="635"/>
      <c r="D88" s="308" t="s">
        <v>12</v>
      </c>
      <c r="E88" s="307" t="s">
        <v>441</v>
      </c>
      <c r="F88" s="307" t="s">
        <v>277</v>
      </c>
      <c r="G88" s="307" t="s">
        <v>277</v>
      </c>
    </row>
    <row r="89" spans="1:7" s="306" customFormat="1" ht="28.5" customHeight="1">
      <c r="A89" s="295" t="s">
        <v>20</v>
      </c>
      <c r="B89" s="634" t="s">
        <v>435</v>
      </c>
      <c r="C89" s="635"/>
      <c r="D89" s="308" t="s">
        <v>6</v>
      </c>
      <c r="E89" s="307" t="s">
        <v>278</v>
      </c>
      <c r="F89" s="307" t="s">
        <v>290</v>
      </c>
      <c r="G89" s="307" t="s">
        <v>290</v>
      </c>
    </row>
    <row r="90" spans="1:7" s="306" customFormat="1" ht="24" customHeight="1">
      <c r="A90" s="295" t="s">
        <v>47</v>
      </c>
      <c r="B90" s="634" t="s">
        <v>435</v>
      </c>
      <c r="C90" s="635"/>
      <c r="D90" s="308" t="s">
        <v>46</v>
      </c>
      <c r="E90" s="307" t="s">
        <v>182</v>
      </c>
      <c r="F90" s="307" t="s">
        <v>182</v>
      </c>
      <c r="G90" s="307" t="s">
        <v>182</v>
      </c>
    </row>
    <row r="91" spans="1:7" s="302" customFormat="1" ht="46.5" customHeight="1">
      <c r="A91" s="305" t="s">
        <v>148</v>
      </c>
      <c r="B91" s="652" t="s">
        <v>425</v>
      </c>
      <c r="C91" s="653"/>
      <c r="D91" s="304"/>
      <c r="E91" s="303">
        <f>+E92</f>
        <v>1766.9</v>
      </c>
      <c r="F91" s="303">
        <f>+F92</f>
        <v>2500</v>
      </c>
      <c r="G91" s="303">
        <f>+G92</f>
        <v>2500</v>
      </c>
    </row>
    <row r="92" spans="1:7" s="292" customFormat="1" ht="30" customHeight="1">
      <c r="A92" s="301" t="s">
        <v>146</v>
      </c>
      <c r="B92" s="649" t="s">
        <v>424</v>
      </c>
      <c r="C92" s="651"/>
      <c r="D92" s="300"/>
      <c r="E92" s="297">
        <f>E93</f>
        <v>1766.9</v>
      </c>
      <c r="F92" s="297">
        <f>F93</f>
        <v>2500</v>
      </c>
      <c r="G92" s="297">
        <f>G93</f>
        <v>2500</v>
      </c>
    </row>
    <row r="93" spans="1:7" s="292" customFormat="1" ht="30">
      <c r="A93" s="295" t="s">
        <v>145</v>
      </c>
      <c r="B93" s="649" t="s">
        <v>134</v>
      </c>
      <c r="C93" s="651"/>
      <c r="D93" s="298"/>
      <c r="E93" s="297">
        <f>E94+E96+E95</f>
        <v>1766.9</v>
      </c>
      <c r="F93" s="297">
        <f>F94+F96</f>
        <v>2500</v>
      </c>
      <c r="G93" s="297">
        <f>G94+G96</f>
        <v>2500</v>
      </c>
    </row>
    <row r="94" spans="1:7" s="292" customFormat="1" ht="39" customHeight="1">
      <c r="A94" s="295" t="s">
        <v>20</v>
      </c>
      <c r="B94" s="649" t="s">
        <v>134</v>
      </c>
      <c r="C94" s="650"/>
      <c r="D94" s="294" t="s">
        <v>6</v>
      </c>
      <c r="E94" s="293" t="s">
        <v>391</v>
      </c>
      <c r="F94" s="293" t="s">
        <v>201</v>
      </c>
      <c r="G94" s="293" t="s">
        <v>201</v>
      </c>
    </row>
    <row r="95" spans="1:7" s="292" customFormat="1" ht="20.25" customHeight="1">
      <c r="A95" s="295" t="s">
        <v>28</v>
      </c>
      <c r="B95" s="649" t="s">
        <v>134</v>
      </c>
      <c r="C95" s="651"/>
      <c r="D95" s="298" t="s">
        <v>25</v>
      </c>
      <c r="E95" s="361">
        <v>22</v>
      </c>
      <c r="F95" s="293"/>
      <c r="G95" s="293"/>
    </row>
    <row r="96" spans="1:7" s="292" customFormat="1" ht="21.75" customHeight="1">
      <c r="A96" s="295" t="s">
        <v>47</v>
      </c>
      <c r="B96" s="649" t="s">
        <v>134</v>
      </c>
      <c r="C96" s="650"/>
      <c r="D96" s="294" t="s">
        <v>46</v>
      </c>
      <c r="E96" s="293" t="s">
        <v>387</v>
      </c>
      <c r="F96" s="293" t="s">
        <v>236</v>
      </c>
      <c r="G96" s="293" t="s">
        <v>236</v>
      </c>
    </row>
    <row r="97" spans="1:7" ht="60.75" customHeight="1">
      <c r="A97" s="369" t="s">
        <v>358</v>
      </c>
      <c r="B97" s="638" t="s">
        <v>400</v>
      </c>
      <c r="C97" s="639"/>
      <c r="D97" s="290"/>
      <c r="E97" s="468">
        <f>E98+E100</f>
        <v>7449.46</v>
      </c>
      <c r="F97" s="468" t="e">
        <f>#REF!+#REF!+#REF!+#REF!</f>
        <v>#REF!</v>
      </c>
      <c r="G97" s="468" t="e">
        <f>#REF!+#REF!+#REF!+#REF!</f>
        <v>#REF!</v>
      </c>
    </row>
    <row r="98" spans="1:7" ht="33" customHeight="1">
      <c r="A98" s="503" t="s">
        <v>267</v>
      </c>
      <c r="B98" s="636" t="s">
        <v>401</v>
      </c>
      <c r="C98" s="637"/>
      <c r="D98" s="289"/>
      <c r="E98" s="469">
        <f>E99</f>
        <v>1476.474</v>
      </c>
      <c r="F98" s="468"/>
      <c r="G98" s="468"/>
    </row>
    <row r="99" spans="1:7" ht="33" customHeight="1">
      <c r="A99" s="295" t="s">
        <v>20</v>
      </c>
      <c r="B99" s="636" t="s">
        <v>401</v>
      </c>
      <c r="C99" s="637"/>
      <c r="D99" s="289">
        <v>200</v>
      </c>
      <c r="E99" s="469">
        <v>1476.474</v>
      </c>
      <c r="F99" s="468"/>
      <c r="G99" s="468"/>
    </row>
    <row r="100" spans="1:7" ht="33" customHeight="1">
      <c r="A100" s="503" t="s">
        <v>267</v>
      </c>
      <c r="B100" s="636" t="s">
        <v>402</v>
      </c>
      <c r="C100" s="637"/>
      <c r="D100" s="289"/>
      <c r="E100" s="469">
        <f>E101</f>
        <v>5972.986</v>
      </c>
      <c r="F100" s="468"/>
      <c r="G100" s="468"/>
    </row>
    <row r="101" spans="1:7" ht="32.25" customHeight="1">
      <c r="A101" s="295" t="s">
        <v>20</v>
      </c>
      <c r="B101" s="636" t="s">
        <v>402</v>
      </c>
      <c r="C101" s="637"/>
      <c r="D101" s="289">
        <v>200</v>
      </c>
      <c r="E101" s="469">
        <v>5972.986</v>
      </c>
      <c r="F101" s="468"/>
      <c r="G101" s="468"/>
    </row>
    <row r="102" spans="1:7" ht="108.75" customHeight="1" hidden="1">
      <c r="A102" s="490" t="s">
        <v>351</v>
      </c>
      <c r="B102" s="638" t="s">
        <v>246</v>
      </c>
      <c r="C102" s="639"/>
      <c r="D102" s="290"/>
      <c r="E102" s="468">
        <f>+E103</f>
        <v>0</v>
      </c>
      <c r="F102" s="471" t="e">
        <f>#REF!+#REF!+#REF!+F103</f>
        <v>#REF!</v>
      </c>
      <c r="G102" s="471" t="e">
        <f>#REF!+#REF!+#REF!+G103</f>
        <v>#REF!</v>
      </c>
    </row>
    <row r="103" spans="1:7" ht="15" hidden="1">
      <c r="A103" s="358" t="s">
        <v>242</v>
      </c>
      <c r="B103" s="636" t="s">
        <v>247</v>
      </c>
      <c r="C103" s="637"/>
      <c r="D103" s="470">
        <v>200</v>
      </c>
      <c r="E103" s="469">
        <v>0</v>
      </c>
      <c r="F103" s="472">
        <v>3800</v>
      </c>
      <c r="G103" s="472">
        <v>3800</v>
      </c>
    </row>
    <row r="104" spans="1:7" ht="15">
      <c r="A104" s="290" t="s">
        <v>248</v>
      </c>
      <c r="B104" s="638" t="s">
        <v>249</v>
      </c>
      <c r="C104" s="639"/>
      <c r="D104" s="473">
        <v>800</v>
      </c>
      <c r="E104" s="471">
        <v>50</v>
      </c>
      <c r="F104" s="471">
        <v>50</v>
      </c>
      <c r="G104" s="471">
        <v>50</v>
      </c>
    </row>
    <row r="105" spans="1:7" ht="15.75">
      <c r="A105" s="436" t="s">
        <v>155</v>
      </c>
      <c r="B105" s="636" t="s">
        <v>249</v>
      </c>
      <c r="C105" s="637"/>
      <c r="D105" s="470">
        <v>800</v>
      </c>
      <c r="E105" s="472">
        <v>50</v>
      </c>
      <c r="F105" s="472">
        <v>50</v>
      </c>
      <c r="G105" s="472">
        <v>50</v>
      </c>
    </row>
    <row r="106" spans="1:7" ht="28.5">
      <c r="A106" s="326" t="s">
        <v>131</v>
      </c>
      <c r="B106" s="628" t="s">
        <v>412</v>
      </c>
      <c r="C106" s="629"/>
      <c r="D106" s="474"/>
      <c r="E106" s="471">
        <v>20</v>
      </c>
      <c r="F106" s="471">
        <v>15</v>
      </c>
      <c r="G106" s="471">
        <v>15</v>
      </c>
    </row>
    <row r="107" spans="1:7" ht="30">
      <c r="A107" s="475" t="s">
        <v>29</v>
      </c>
      <c r="B107" s="630" t="s">
        <v>473</v>
      </c>
      <c r="C107" s="631"/>
      <c r="D107" s="476"/>
      <c r="E107" s="472">
        <v>20</v>
      </c>
      <c r="F107" s="472">
        <v>15</v>
      </c>
      <c r="G107" s="472">
        <v>15</v>
      </c>
    </row>
    <row r="108" spans="1:7" ht="30">
      <c r="A108" s="477" t="s">
        <v>28</v>
      </c>
      <c r="B108" s="630" t="s">
        <v>473</v>
      </c>
      <c r="C108" s="631"/>
      <c r="D108" s="476">
        <v>300</v>
      </c>
      <c r="E108" s="472">
        <v>20</v>
      </c>
      <c r="F108" s="472">
        <v>15</v>
      </c>
      <c r="G108" s="472">
        <v>15</v>
      </c>
    </row>
    <row r="109" spans="1:5" ht="28.5">
      <c r="A109" s="326" t="s">
        <v>131</v>
      </c>
      <c r="B109" s="628" t="s">
        <v>412</v>
      </c>
      <c r="C109" s="629"/>
      <c r="D109" s="494"/>
      <c r="E109" s="497">
        <f>E110</f>
        <v>600</v>
      </c>
    </row>
    <row r="110" spans="1:5" ht="30">
      <c r="A110" s="456" t="s">
        <v>325</v>
      </c>
      <c r="B110" s="630" t="s">
        <v>411</v>
      </c>
      <c r="C110" s="631"/>
      <c r="D110" s="495" t="s">
        <v>6</v>
      </c>
      <c r="E110" s="496">
        <v>600</v>
      </c>
    </row>
    <row r="111" spans="1:5" ht="99.75">
      <c r="A111" s="559" t="s">
        <v>366</v>
      </c>
      <c r="B111" s="628" t="s">
        <v>474</v>
      </c>
      <c r="C111" s="629"/>
      <c r="D111" s="495"/>
      <c r="E111" s="561">
        <f>E112</f>
        <v>10</v>
      </c>
    </row>
    <row r="112" spans="1:5" ht="84" customHeight="1">
      <c r="A112" s="295" t="s">
        <v>367</v>
      </c>
      <c r="B112" s="630" t="s">
        <v>475</v>
      </c>
      <c r="C112" s="631"/>
      <c r="D112" s="495"/>
      <c r="E112" s="562">
        <v>10</v>
      </c>
    </row>
    <row r="113" spans="1:5" ht="30" customHeight="1">
      <c r="A113" s="295" t="s">
        <v>28</v>
      </c>
      <c r="B113" s="630" t="s">
        <v>475</v>
      </c>
      <c r="C113" s="631"/>
      <c r="D113" s="495" t="s">
        <v>25</v>
      </c>
      <c r="E113" s="496">
        <v>10</v>
      </c>
    </row>
  </sheetData>
  <sheetProtection/>
  <mergeCells count="106">
    <mergeCell ref="B13:C13"/>
    <mergeCell ref="B12:C12"/>
    <mergeCell ref="B11:C11"/>
    <mergeCell ref="B75:C75"/>
    <mergeCell ref="B19:C19"/>
    <mergeCell ref="B18:C18"/>
    <mergeCell ref="B17:C17"/>
    <mergeCell ref="B16:C16"/>
    <mergeCell ref="B15:C15"/>
    <mergeCell ref="B14:C14"/>
    <mergeCell ref="B26:C26"/>
    <mergeCell ref="B25:C25"/>
    <mergeCell ref="B24:C24"/>
    <mergeCell ref="B23:C23"/>
    <mergeCell ref="B22:C22"/>
    <mergeCell ref="B52:C52"/>
    <mergeCell ref="B32:C32"/>
    <mergeCell ref="B31:C31"/>
    <mergeCell ref="B30:C30"/>
    <mergeCell ref="B29:C29"/>
    <mergeCell ref="B28:C28"/>
    <mergeCell ref="B27:C27"/>
    <mergeCell ref="B46:C46"/>
    <mergeCell ref="B45:C45"/>
    <mergeCell ref="B36:C36"/>
    <mergeCell ref="B35:C35"/>
    <mergeCell ref="B34:C34"/>
    <mergeCell ref="B33:C33"/>
    <mergeCell ref="B57:C57"/>
    <mergeCell ref="B51:C51"/>
    <mergeCell ref="B50:C50"/>
    <mergeCell ref="B49:C49"/>
    <mergeCell ref="B48:C48"/>
    <mergeCell ref="B47:C47"/>
    <mergeCell ref="B83:C83"/>
    <mergeCell ref="B82:C82"/>
    <mergeCell ref="B81:C81"/>
    <mergeCell ref="B80:C80"/>
    <mergeCell ref="B61:C61"/>
    <mergeCell ref="B62:C62"/>
    <mergeCell ref="B63:C63"/>
    <mergeCell ref="B64:C64"/>
    <mergeCell ref="B65:C65"/>
    <mergeCell ref="B70:C70"/>
    <mergeCell ref="B90:C90"/>
    <mergeCell ref="B89:C89"/>
    <mergeCell ref="B88:C88"/>
    <mergeCell ref="B87:C87"/>
    <mergeCell ref="B86:C86"/>
    <mergeCell ref="B85:C85"/>
    <mergeCell ref="B96:C96"/>
    <mergeCell ref="B95:C95"/>
    <mergeCell ref="B94:C94"/>
    <mergeCell ref="B93:C93"/>
    <mergeCell ref="B92:C92"/>
    <mergeCell ref="B91:C91"/>
    <mergeCell ref="B77:C77"/>
    <mergeCell ref="B20:C20"/>
    <mergeCell ref="B21:C21"/>
    <mergeCell ref="B55:C55"/>
    <mergeCell ref="B56:C56"/>
    <mergeCell ref="B73:C73"/>
    <mergeCell ref="B74:C74"/>
    <mergeCell ref="B71:C71"/>
    <mergeCell ref="B76:C76"/>
    <mergeCell ref="B72:C72"/>
    <mergeCell ref="B7:H7"/>
    <mergeCell ref="B10:C10"/>
    <mergeCell ref="B42:C42"/>
    <mergeCell ref="B59:C59"/>
    <mergeCell ref="B40:C40"/>
    <mergeCell ref="B78:C78"/>
    <mergeCell ref="B66:C66"/>
    <mergeCell ref="B68:C68"/>
    <mergeCell ref="B67:C67"/>
    <mergeCell ref="B69:C69"/>
    <mergeCell ref="B109:C109"/>
    <mergeCell ref="B43:C43"/>
    <mergeCell ref="B113:C113"/>
    <mergeCell ref="B103:C103"/>
    <mergeCell ref="B106:C106"/>
    <mergeCell ref="B107:C107"/>
    <mergeCell ref="B108:C108"/>
    <mergeCell ref="B105:C105"/>
    <mergeCell ref="B104:C104"/>
    <mergeCell ref="B110:C110"/>
    <mergeCell ref="B100:C100"/>
    <mergeCell ref="B101:C101"/>
    <mergeCell ref="B41:C41"/>
    <mergeCell ref="B98:C98"/>
    <mergeCell ref="B102:C102"/>
    <mergeCell ref="B79:C79"/>
    <mergeCell ref="B97:C97"/>
    <mergeCell ref="B58:C58"/>
    <mergeCell ref="B53:C53"/>
    <mergeCell ref="B54:C54"/>
    <mergeCell ref="B5:H5"/>
    <mergeCell ref="B111:C111"/>
    <mergeCell ref="B112:C112"/>
    <mergeCell ref="B2:H2"/>
    <mergeCell ref="B3:H3"/>
    <mergeCell ref="B4:H4"/>
    <mergeCell ref="B6:H6"/>
    <mergeCell ref="A8:G8"/>
    <mergeCell ref="B60:C60"/>
    <mergeCell ref="B99:C99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2021-04-28T12:31:44Z</cp:lastPrinted>
  <dcterms:created xsi:type="dcterms:W3CDTF">2014-10-25T07:35:49Z</dcterms:created>
  <dcterms:modified xsi:type="dcterms:W3CDTF">2021-04-29T09:19:46Z</dcterms:modified>
  <cp:category/>
  <cp:version/>
  <cp:contentType/>
  <cp:contentStatus/>
</cp:coreProperties>
</file>